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 defaultThemeVersion="124226"/>
  <bookViews>
    <workbookView showHorizontalScroll="0" showSheetTabs="0" xWindow="-120" yWindow="-120" windowWidth="15600" windowHeight="11760" activeTab="5"/>
  </bookViews>
  <sheets>
    <sheet name="IKeP" sheetId="18" r:id="rId1"/>
    <sheet name="DATA" sheetId="1" r:id="rId2"/>
    <sheet name="DATA TRANSIT" sheetId="2" r:id="rId3"/>
    <sheet name="PROFIL KELAS" sheetId="17" r:id="rId4"/>
    <sheet name="ANALISIS" sheetId="3" r:id="rId5"/>
    <sheet name="VL" sheetId="4" r:id="rId6"/>
    <sheet name="LM" sheetId="5" r:id="rId7"/>
    <sheet name="INTRA" sheetId="6" r:id="rId8"/>
    <sheet name="VR" sheetId="7" r:id="rId9"/>
    <sheet name="NAT" sheetId="8" r:id="rId10"/>
    <sheet name="INTER" sheetId="9" r:id="rId11"/>
    <sheet name="KINE" sheetId="10" r:id="rId12"/>
    <sheet name="MUZIK" sheetId="11" r:id="rId13"/>
    <sheet name="EKSIS" sheetId="12" r:id="rId14"/>
    <sheet name="PROFIL IND" sheetId="16" r:id="rId15"/>
  </sheets>
  <externalReferences>
    <externalReference r:id="rId16"/>
  </externalReferences>
  <definedNames>
    <definedName name="_xlnm._FilterDatabase" localSheetId="2" hidden="1">'DATA TRANSIT'!$A$17:$M$77</definedName>
    <definedName name="_xlnm._FilterDatabase" localSheetId="13" hidden="1">EKSIS!$B$18:$F$18</definedName>
    <definedName name="_xlnm._FilterDatabase" localSheetId="10" hidden="1">INTER!$B$18:$F$68</definedName>
    <definedName name="_xlnm._FilterDatabase" localSheetId="7" hidden="1">INTRA!$B$18:$F$68</definedName>
    <definedName name="_xlnm._FilterDatabase" localSheetId="11" hidden="1">KINE!$B$18:$F$18</definedName>
    <definedName name="_xlnm._FilterDatabase" localSheetId="6" hidden="1">LM!$B$18:$F$68</definedName>
    <definedName name="_xlnm._FilterDatabase" localSheetId="12" hidden="1">MUZIK!$B$18:$F$68</definedName>
    <definedName name="_xlnm._FilterDatabase" localSheetId="9" hidden="1">NAT!$B$18:$F$18</definedName>
    <definedName name="_xlnm._FilterDatabase" localSheetId="5" hidden="1">VL!$B$18:$F$68</definedName>
    <definedName name="_xlnm._FilterDatabase" localSheetId="8" hidden="1">VR!$B$18:$F$18</definedName>
    <definedName name="BC_IC">DATA!#REF!</definedName>
    <definedName name="BI1_" localSheetId="14">DATA!#REF!</definedName>
    <definedName name="BI1_" localSheetId="3">DATA!#REF!</definedName>
    <definedName name="BI1_">DATA!#REF!</definedName>
    <definedName name="BI2_">DATA!$I$10:$I$59</definedName>
    <definedName name="BI3_">DATA!$J$10:$J$59</definedName>
    <definedName name="BIL">DATA!$A$10:$A$59</definedName>
    <definedName name="BM1_">DATA!$E$10:$E$59</definedName>
    <definedName name="BM2_">DATA!$F$10:$F$59</definedName>
    <definedName name="BM3_" localSheetId="14">DATA!#REF!</definedName>
    <definedName name="BM3_" localSheetId="3">DATA!#REF!</definedName>
    <definedName name="BM3_">DATA!#REF!</definedName>
    <definedName name="CATATAN" localSheetId="14">DATA!#REF!</definedName>
    <definedName name="CATATAN" localSheetId="3">DATA!#REF!</definedName>
    <definedName name="CATATAN">DATA!#REF!</definedName>
    <definedName name="DATA" localSheetId="14">DATA!$B$9:$O$59</definedName>
    <definedName name="DATA">DATA!$B$9:$O$59</definedName>
    <definedName name="DYDVList">'[1](1023an)'!$E$4:INDEX('[1](1023an)'!$E$4:$E$10,'[1](1023an)'!$E$2)</definedName>
    <definedName name="GRED" localSheetId="14">DATA!#REF!</definedName>
    <definedName name="GRED" localSheetId="3">DATA!#REF!</definedName>
    <definedName name="GRED">DATA!#REF!</definedName>
    <definedName name="GRED1" localSheetId="14">'DATA TRANSIT'!$B$79:$D$82</definedName>
    <definedName name="GRED1" localSheetId="3">'PROFIL KELAS'!$B$79:$D$82</definedName>
    <definedName name="GRED1">'DATA TRANSIT'!$B$79:$D$82</definedName>
    <definedName name="GRED2" localSheetId="14">DATA!$B$45:$D$74</definedName>
    <definedName name="GRED2">DATA!$B$45:$D$74</definedName>
    <definedName name="GRED3">DATA!$B$520:$C$523</definedName>
    <definedName name="GRED4">DATA!$B$518:$D$520</definedName>
    <definedName name="KELAS">DATA!$D$10:$D$44</definedName>
    <definedName name="LISTKELAS_DROPMENU">DATA!$Z$12:INDEX(DATA!$Z$12:$Z$31,DATA!$Z$10)</definedName>
    <definedName name="M1_">DATA!$K$10:$K$59</definedName>
    <definedName name="M2_">DATA!$L$10:$L$59</definedName>
    <definedName name="M3_">DATA!$M$10:$M$59</definedName>
    <definedName name="MAIL_MERGE">'DATA TRANSIT'!$B$17:$AB$77</definedName>
    <definedName name="MARKAH" localSheetId="14">DATA!#REF!</definedName>
    <definedName name="MARKAH" localSheetId="3">DATA!#REF!</definedName>
    <definedName name="MARKAH">DATA!#REF!</definedName>
    <definedName name="NAMA_MURID">DATA!$B$10:$B$44</definedName>
    <definedName name="NAMA_MURID_PROFIL" localSheetId="14">'PROFIL KELAS'!$B$18:$B$77</definedName>
    <definedName name="_xlnm.Print_Area" localSheetId="4">ANALISIS!$A$1:$K$63</definedName>
    <definedName name="_xlnm.Print_Area" localSheetId="1">DATA!$A$1:$M$520</definedName>
    <definedName name="_xlnm.Print_Area" localSheetId="2">'DATA TRANSIT'!$A$1:$W$91</definedName>
    <definedName name="_xlnm.Print_Area" localSheetId="13">EKSIS!$A$1:$F$78</definedName>
    <definedName name="_xlnm.Print_Area" localSheetId="10">INTER!$A$1:$F$78</definedName>
    <definedName name="_xlnm.Print_Area" localSheetId="7">INTRA!$A$1:$F$78</definedName>
    <definedName name="_xlnm.Print_Area" localSheetId="11">KINE!$A$1:$F$78</definedName>
    <definedName name="_xlnm.Print_Area" localSheetId="6">LM!$A$1:$F$78</definedName>
    <definedName name="_xlnm.Print_Area" localSheetId="12">MUZIK!$A$1:$F$78</definedName>
    <definedName name="_xlnm.Print_Area" localSheetId="9">NAT!$A$1:$F$78</definedName>
    <definedName name="_xlnm.Print_Area" localSheetId="14">'PROFIL IND'!$A$1:$N$64</definedName>
    <definedName name="_xlnm.Print_Area" localSheetId="3">'PROFIL KELAS'!$A$1:$V$91</definedName>
    <definedName name="_xlnm.Print_Area" localSheetId="5">VL!$A$1:$F$78</definedName>
    <definedName name="_xlnm.Print_Area" localSheetId="8">VR!$A$1:$F$78</definedName>
    <definedName name="PROFIL_DATA">'PROFIL KELAS'!$B$18:$V$77</definedName>
    <definedName name="VL" localSheetId="3">'PROFIL KELAS'!$E$18:$E$67</definedName>
    <definedName name="VL">'DATA TRANSIT'!$E$18:$E$67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174" i="1" l="1"/>
  <c r="R174" i="1"/>
  <c r="S174" i="1"/>
  <c r="T174" i="1"/>
  <c r="U174" i="1"/>
  <c r="V174" i="1"/>
  <c r="W174" i="1"/>
  <c r="X174" i="1"/>
  <c r="Q175" i="1"/>
  <c r="R175" i="1"/>
  <c r="S175" i="1"/>
  <c r="T175" i="1"/>
  <c r="U175" i="1"/>
  <c r="V175" i="1"/>
  <c r="W175" i="1"/>
  <c r="X175" i="1"/>
  <c r="Q176" i="1"/>
  <c r="R176" i="1"/>
  <c r="S176" i="1"/>
  <c r="T176" i="1"/>
  <c r="U176" i="1"/>
  <c r="V176" i="1"/>
  <c r="W176" i="1"/>
  <c r="X176" i="1"/>
  <c r="Q177" i="1"/>
  <c r="R177" i="1"/>
  <c r="S177" i="1"/>
  <c r="T177" i="1"/>
  <c r="U177" i="1"/>
  <c r="V177" i="1"/>
  <c r="W177" i="1"/>
  <c r="X177" i="1"/>
  <c r="Q178" i="1"/>
  <c r="R178" i="1"/>
  <c r="S178" i="1"/>
  <c r="T178" i="1"/>
  <c r="U178" i="1"/>
  <c r="V178" i="1"/>
  <c r="W178" i="1"/>
  <c r="X178" i="1"/>
  <c r="Q179" i="1"/>
  <c r="R179" i="1"/>
  <c r="S179" i="1"/>
  <c r="T179" i="1"/>
  <c r="U179" i="1"/>
  <c r="V179" i="1"/>
  <c r="W179" i="1"/>
  <c r="X179" i="1"/>
  <c r="Q180" i="1"/>
  <c r="R180" i="1"/>
  <c r="S180" i="1"/>
  <c r="T180" i="1"/>
  <c r="U180" i="1"/>
  <c r="V180" i="1"/>
  <c r="W180" i="1"/>
  <c r="X180" i="1"/>
  <c r="Q181" i="1"/>
  <c r="R181" i="1"/>
  <c r="S181" i="1"/>
  <c r="T181" i="1"/>
  <c r="U181" i="1"/>
  <c r="V181" i="1"/>
  <c r="W181" i="1"/>
  <c r="X181" i="1"/>
  <c r="Q182" i="1"/>
  <c r="R182" i="1"/>
  <c r="S182" i="1"/>
  <c r="T182" i="1"/>
  <c r="U182" i="1"/>
  <c r="V182" i="1"/>
  <c r="W182" i="1"/>
  <c r="X182" i="1"/>
  <c r="Q183" i="1"/>
  <c r="R183" i="1"/>
  <c r="S183" i="1"/>
  <c r="T183" i="1"/>
  <c r="U183" i="1"/>
  <c r="V183" i="1"/>
  <c r="W183" i="1"/>
  <c r="X183" i="1"/>
  <c r="Q184" i="1"/>
  <c r="R184" i="1"/>
  <c r="S184" i="1"/>
  <c r="T184" i="1"/>
  <c r="U184" i="1"/>
  <c r="V184" i="1"/>
  <c r="W184" i="1"/>
  <c r="X184" i="1"/>
  <c r="Q185" i="1"/>
  <c r="R185" i="1"/>
  <c r="S185" i="1"/>
  <c r="T185" i="1"/>
  <c r="U185" i="1"/>
  <c r="V185" i="1"/>
  <c r="W185" i="1"/>
  <c r="X185" i="1"/>
  <c r="Q186" i="1"/>
  <c r="R186" i="1"/>
  <c r="S186" i="1"/>
  <c r="T186" i="1"/>
  <c r="U186" i="1"/>
  <c r="V186" i="1"/>
  <c r="W186" i="1"/>
  <c r="X186" i="1"/>
  <c r="Q187" i="1"/>
  <c r="R187" i="1"/>
  <c r="S187" i="1"/>
  <c r="T187" i="1"/>
  <c r="U187" i="1"/>
  <c r="V187" i="1"/>
  <c r="W187" i="1"/>
  <c r="X187" i="1"/>
  <c r="Q188" i="1"/>
  <c r="R188" i="1"/>
  <c r="S188" i="1"/>
  <c r="T188" i="1"/>
  <c r="U188" i="1"/>
  <c r="V188" i="1"/>
  <c r="W188" i="1"/>
  <c r="X188" i="1"/>
  <c r="Q189" i="1"/>
  <c r="R189" i="1"/>
  <c r="S189" i="1"/>
  <c r="T189" i="1"/>
  <c r="U189" i="1"/>
  <c r="V189" i="1"/>
  <c r="W189" i="1"/>
  <c r="X189" i="1"/>
  <c r="Q190" i="1"/>
  <c r="R190" i="1"/>
  <c r="S190" i="1"/>
  <c r="T190" i="1"/>
  <c r="U190" i="1"/>
  <c r="V190" i="1"/>
  <c r="W190" i="1"/>
  <c r="X190" i="1"/>
  <c r="Q191" i="1"/>
  <c r="R191" i="1"/>
  <c r="S191" i="1"/>
  <c r="T191" i="1"/>
  <c r="U191" i="1"/>
  <c r="V191" i="1"/>
  <c r="W191" i="1"/>
  <c r="X191" i="1"/>
  <c r="Q192" i="1"/>
  <c r="R192" i="1"/>
  <c r="S192" i="1"/>
  <c r="T192" i="1"/>
  <c r="U192" i="1"/>
  <c r="V192" i="1"/>
  <c r="W192" i="1"/>
  <c r="X192" i="1"/>
  <c r="Q193" i="1"/>
  <c r="R193" i="1"/>
  <c r="S193" i="1"/>
  <c r="T193" i="1"/>
  <c r="U193" i="1"/>
  <c r="V193" i="1"/>
  <c r="W193" i="1"/>
  <c r="X193" i="1"/>
  <c r="Q194" i="1"/>
  <c r="R194" i="1"/>
  <c r="S194" i="1"/>
  <c r="T194" i="1"/>
  <c r="U194" i="1"/>
  <c r="V194" i="1"/>
  <c r="W194" i="1"/>
  <c r="X194" i="1"/>
  <c r="Q195" i="1"/>
  <c r="R195" i="1"/>
  <c r="S195" i="1"/>
  <c r="T195" i="1"/>
  <c r="U195" i="1"/>
  <c r="V195" i="1"/>
  <c r="W195" i="1"/>
  <c r="X195" i="1"/>
  <c r="Q196" i="1"/>
  <c r="R196" i="1"/>
  <c r="S196" i="1"/>
  <c r="T196" i="1"/>
  <c r="U196" i="1"/>
  <c r="V196" i="1"/>
  <c r="W196" i="1"/>
  <c r="X196" i="1"/>
  <c r="Q197" i="1"/>
  <c r="R197" i="1"/>
  <c r="S197" i="1"/>
  <c r="T197" i="1"/>
  <c r="U197" i="1"/>
  <c r="V197" i="1"/>
  <c r="W197" i="1"/>
  <c r="X197" i="1"/>
  <c r="Q198" i="1"/>
  <c r="R198" i="1"/>
  <c r="S198" i="1"/>
  <c r="T198" i="1"/>
  <c r="U198" i="1"/>
  <c r="V198" i="1"/>
  <c r="W198" i="1"/>
  <c r="X198" i="1"/>
  <c r="Q199" i="1"/>
  <c r="R199" i="1"/>
  <c r="S199" i="1"/>
  <c r="T199" i="1"/>
  <c r="U199" i="1"/>
  <c r="V199" i="1"/>
  <c r="W199" i="1"/>
  <c r="X199" i="1"/>
  <c r="Q200" i="1"/>
  <c r="R200" i="1"/>
  <c r="S200" i="1"/>
  <c r="T200" i="1"/>
  <c r="U200" i="1"/>
  <c r="V200" i="1"/>
  <c r="W200" i="1"/>
  <c r="X200" i="1"/>
  <c r="Q201" i="1"/>
  <c r="R201" i="1"/>
  <c r="S201" i="1"/>
  <c r="T201" i="1"/>
  <c r="U201" i="1"/>
  <c r="V201" i="1"/>
  <c r="W201" i="1"/>
  <c r="X201" i="1"/>
  <c r="Q202" i="1"/>
  <c r="R202" i="1"/>
  <c r="S202" i="1"/>
  <c r="T202" i="1"/>
  <c r="U202" i="1"/>
  <c r="V202" i="1"/>
  <c r="W202" i="1"/>
  <c r="X202" i="1"/>
  <c r="D89" i="17"/>
  <c r="C6" i="1"/>
  <c r="C3" i="1"/>
  <c r="S19" i="2" s="1"/>
  <c r="C2" i="1"/>
  <c r="G12" i="16"/>
  <c r="V12" i="1"/>
  <c r="W12" i="1"/>
  <c r="X12" i="1"/>
  <c r="V13" i="1"/>
  <c r="W13" i="1"/>
  <c r="X13" i="1"/>
  <c r="V14" i="1"/>
  <c r="W14" i="1"/>
  <c r="X14" i="1"/>
  <c r="V15" i="1"/>
  <c r="W15" i="1"/>
  <c r="X15" i="1"/>
  <c r="V16" i="1"/>
  <c r="W16" i="1"/>
  <c r="X16" i="1"/>
  <c r="V17" i="1"/>
  <c r="W17" i="1"/>
  <c r="X17" i="1"/>
  <c r="V18" i="1"/>
  <c r="W18" i="1"/>
  <c r="X18" i="1"/>
  <c r="V19" i="1"/>
  <c r="W19" i="1"/>
  <c r="X19" i="1"/>
  <c r="V20" i="1"/>
  <c r="W20" i="1"/>
  <c r="X20" i="1"/>
  <c r="V21" i="1"/>
  <c r="W21" i="1"/>
  <c r="X21" i="1"/>
  <c r="V22" i="1"/>
  <c r="W22" i="1"/>
  <c r="X22" i="1"/>
  <c r="V23" i="1"/>
  <c r="W23" i="1"/>
  <c r="X23" i="1"/>
  <c r="V24" i="1"/>
  <c r="W24" i="1"/>
  <c r="X24" i="1"/>
  <c r="V25" i="1"/>
  <c r="W25" i="1"/>
  <c r="X25" i="1"/>
  <c r="V26" i="1"/>
  <c r="W26" i="1"/>
  <c r="X26" i="1"/>
  <c r="V27" i="1"/>
  <c r="W27" i="1"/>
  <c r="X27" i="1"/>
  <c r="V28" i="1"/>
  <c r="W28" i="1"/>
  <c r="X28" i="1"/>
  <c r="V29" i="1"/>
  <c r="W29" i="1"/>
  <c r="X29" i="1"/>
  <c r="V30" i="1"/>
  <c r="W30" i="1"/>
  <c r="X30" i="1"/>
  <c r="V31" i="1"/>
  <c r="W31" i="1"/>
  <c r="X31" i="1"/>
  <c r="V32" i="1"/>
  <c r="W32" i="1"/>
  <c r="X32" i="1"/>
  <c r="V33" i="1"/>
  <c r="W33" i="1"/>
  <c r="X33" i="1"/>
  <c r="V34" i="1"/>
  <c r="W34" i="1"/>
  <c r="X34" i="1"/>
  <c r="V35" i="1"/>
  <c r="W35" i="1"/>
  <c r="X35" i="1"/>
  <c r="V36" i="1"/>
  <c r="W36" i="1"/>
  <c r="X36" i="1"/>
  <c r="V37" i="1"/>
  <c r="W37" i="1"/>
  <c r="X37" i="1"/>
  <c r="V38" i="1"/>
  <c r="W38" i="1"/>
  <c r="X38" i="1"/>
  <c r="V39" i="1"/>
  <c r="W39" i="1"/>
  <c r="X39" i="1"/>
  <c r="V40" i="1"/>
  <c r="W40" i="1"/>
  <c r="X40" i="1"/>
  <c r="V41" i="1"/>
  <c r="W41" i="1"/>
  <c r="X41" i="1"/>
  <c r="V42" i="1"/>
  <c r="W42" i="1"/>
  <c r="X42" i="1"/>
  <c r="V43" i="1"/>
  <c r="W43" i="1"/>
  <c r="X43" i="1"/>
  <c r="V44" i="1"/>
  <c r="W44" i="1"/>
  <c r="X44" i="1"/>
  <c r="R45" i="1"/>
  <c r="S45" i="1"/>
  <c r="T45" i="1"/>
  <c r="U45" i="1"/>
  <c r="V45" i="1"/>
  <c r="W45" i="1"/>
  <c r="X45" i="1"/>
  <c r="R46" i="1"/>
  <c r="S46" i="1"/>
  <c r="T46" i="1"/>
  <c r="U46" i="1"/>
  <c r="V46" i="1"/>
  <c r="W46" i="1"/>
  <c r="X46" i="1"/>
  <c r="R47" i="1"/>
  <c r="S47" i="1"/>
  <c r="T47" i="1"/>
  <c r="U47" i="1"/>
  <c r="V47" i="1"/>
  <c r="W47" i="1"/>
  <c r="X47" i="1"/>
  <c r="R48" i="1"/>
  <c r="S48" i="1"/>
  <c r="T48" i="1"/>
  <c r="U48" i="1"/>
  <c r="V48" i="1"/>
  <c r="W48" i="1"/>
  <c r="X48" i="1"/>
  <c r="R49" i="1"/>
  <c r="S49" i="1"/>
  <c r="T49" i="1"/>
  <c r="U49" i="1"/>
  <c r="V49" i="1"/>
  <c r="W49" i="1"/>
  <c r="X49" i="1"/>
  <c r="R50" i="1"/>
  <c r="S50" i="1"/>
  <c r="T50" i="1"/>
  <c r="U50" i="1"/>
  <c r="V50" i="1"/>
  <c r="W50" i="1"/>
  <c r="X50" i="1"/>
  <c r="R51" i="1"/>
  <c r="S51" i="1"/>
  <c r="T51" i="1"/>
  <c r="U51" i="1"/>
  <c r="V51" i="1"/>
  <c r="W51" i="1"/>
  <c r="X51" i="1"/>
  <c r="R52" i="1"/>
  <c r="S52" i="1"/>
  <c r="T52" i="1"/>
  <c r="U52" i="1"/>
  <c r="V52" i="1"/>
  <c r="W52" i="1"/>
  <c r="X52" i="1"/>
  <c r="R53" i="1"/>
  <c r="S53" i="1"/>
  <c r="T53" i="1"/>
  <c r="U53" i="1"/>
  <c r="V53" i="1"/>
  <c r="W53" i="1"/>
  <c r="X53" i="1"/>
  <c r="R54" i="1"/>
  <c r="S54" i="1"/>
  <c r="T54" i="1"/>
  <c r="U54" i="1"/>
  <c r="V54" i="1"/>
  <c r="W54" i="1"/>
  <c r="X54" i="1"/>
  <c r="R55" i="1"/>
  <c r="S55" i="1"/>
  <c r="T55" i="1"/>
  <c r="U55" i="1"/>
  <c r="V55" i="1"/>
  <c r="W55" i="1"/>
  <c r="X55" i="1"/>
  <c r="R56" i="1"/>
  <c r="S56" i="1"/>
  <c r="T56" i="1"/>
  <c r="U56" i="1"/>
  <c r="V56" i="1"/>
  <c r="W56" i="1"/>
  <c r="X56" i="1"/>
  <c r="R57" i="1"/>
  <c r="S57" i="1"/>
  <c r="T57" i="1"/>
  <c r="U57" i="1"/>
  <c r="V57" i="1"/>
  <c r="W57" i="1"/>
  <c r="X57" i="1"/>
  <c r="R58" i="1"/>
  <c r="S58" i="1"/>
  <c r="T58" i="1"/>
  <c r="U58" i="1"/>
  <c r="V58" i="1"/>
  <c r="W58" i="1"/>
  <c r="X58" i="1"/>
  <c r="R59" i="1"/>
  <c r="S59" i="1"/>
  <c r="T59" i="1"/>
  <c r="U59" i="1"/>
  <c r="V59" i="1"/>
  <c r="W59" i="1"/>
  <c r="X59" i="1"/>
  <c r="R60" i="1"/>
  <c r="S60" i="1"/>
  <c r="T60" i="1"/>
  <c r="U60" i="1"/>
  <c r="V60" i="1"/>
  <c r="W60" i="1"/>
  <c r="X60" i="1"/>
  <c r="R61" i="1"/>
  <c r="S61" i="1"/>
  <c r="T61" i="1"/>
  <c r="U61" i="1"/>
  <c r="V61" i="1"/>
  <c r="W61" i="1"/>
  <c r="X61" i="1"/>
  <c r="R62" i="1"/>
  <c r="S62" i="1"/>
  <c r="T62" i="1"/>
  <c r="U62" i="1"/>
  <c r="V62" i="1"/>
  <c r="W62" i="1"/>
  <c r="X62" i="1"/>
  <c r="R63" i="1"/>
  <c r="S63" i="1"/>
  <c r="T63" i="1"/>
  <c r="U63" i="1"/>
  <c r="V63" i="1"/>
  <c r="W63" i="1"/>
  <c r="X63" i="1"/>
  <c r="R64" i="1"/>
  <c r="S64" i="1"/>
  <c r="T64" i="1"/>
  <c r="U64" i="1"/>
  <c r="V64" i="1"/>
  <c r="W64" i="1"/>
  <c r="X64" i="1"/>
  <c r="R65" i="1"/>
  <c r="S65" i="1"/>
  <c r="T65" i="1"/>
  <c r="U65" i="1"/>
  <c r="V65" i="1"/>
  <c r="W65" i="1"/>
  <c r="X65" i="1"/>
  <c r="R66" i="1"/>
  <c r="S66" i="1"/>
  <c r="T66" i="1"/>
  <c r="U66" i="1"/>
  <c r="V66" i="1"/>
  <c r="W66" i="1"/>
  <c r="X66" i="1"/>
  <c r="R67" i="1"/>
  <c r="S67" i="1"/>
  <c r="T67" i="1"/>
  <c r="U67" i="1"/>
  <c r="V67" i="1"/>
  <c r="W67" i="1"/>
  <c r="X67" i="1"/>
  <c r="R68" i="1"/>
  <c r="S68" i="1"/>
  <c r="T68" i="1"/>
  <c r="U68" i="1"/>
  <c r="V68" i="1"/>
  <c r="W68" i="1"/>
  <c r="X68" i="1"/>
  <c r="R69" i="1"/>
  <c r="S69" i="1"/>
  <c r="T69" i="1"/>
  <c r="U69" i="1"/>
  <c r="V69" i="1"/>
  <c r="W69" i="1"/>
  <c r="X69" i="1"/>
  <c r="R70" i="1"/>
  <c r="S70" i="1"/>
  <c r="T70" i="1"/>
  <c r="U70" i="1"/>
  <c r="V70" i="1"/>
  <c r="W70" i="1"/>
  <c r="X70" i="1"/>
  <c r="R71" i="1"/>
  <c r="S71" i="1"/>
  <c r="T71" i="1"/>
  <c r="U71" i="1"/>
  <c r="V71" i="1"/>
  <c r="W71" i="1"/>
  <c r="X71" i="1"/>
  <c r="R72" i="1"/>
  <c r="S72" i="1"/>
  <c r="T72" i="1"/>
  <c r="U72" i="1"/>
  <c r="V72" i="1"/>
  <c r="W72" i="1"/>
  <c r="X72" i="1"/>
  <c r="R73" i="1"/>
  <c r="S73" i="1"/>
  <c r="T73" i="1"/>
  <c r="U73" i="1"/>
  <c r="V73" i="1"/>
  <c r="W73" i="1"/>
  <c r="X73" i="1"/>
  <c r="R74" i="1"/>
  <c r="S74" i="1"/>
  <c r="T74" i="1"/>
  <c r="U74" i="1"/>
  <c r="V74" i="1"/>
  <c r="W74" i="1"/>
  <c r="X74" i="1"/>
  <c r="R75" i="1"/>
  <c r="S75" i="1"/>
  <c r="T75" i="1"/>
  <c r="U75" i="1"/>
  <c r="V75" i="1"/>
  <c r="W75" i="1"/>
  <c r="X75" i="1"/>
  <c r="R76" i="1"/>
  <c r="S76" i="1"/>
  <c r="T76" i="1"/>
  <c r="U76" i="1"/>
  <c r="V76" i="1"/>
  <c r="W76" i="1"/>
  <c r="X76" i="1"/>
  <c r="R77" i="1"/>
  <c r="S77" i="1"/>
  <c r="T77" i="1"/>
  <c r="U77" i="1"/>
  <c r="V77" i="1"/>
  <c r="W77" i="1"/>
  <c r="X77" i="1"/>
  <c r="R78" i="1"/>
  <c r="S78" i="1"/>
  <c r="T78" i="1"/>
  <c r="U78" i="1"/>
  <c r="V78" i="1"/>
  <c r="W78" i="1"/>
  <c r="X78" i="1"/>
  <c r="R79" i="1"/>
  <c r="S79" i="1"/>
  <c r="T79" i="1"/>
  <c r="U79" i="1"/>
  <c r="V79" i="1"/>
  <c r="W79" i="1"/>
  <c r="X79" i="1"/>
  <c r="S80" i="1"/>
  <c r="T80" i="1"/>
  <c r="U80" i="1"/>
  <c r="V80" i="1"/>
  <c r="W80" i="1"/>
  <c r="X80" i="1"/>
  <c r="S81" i="1"/>
  <c r="T81" i="1"/>
  <c r="U81" i="1"/>
  <c r="V81" i="1"/>
  <c r="W81" i="1"/>
  <c r="X81" i="1"/>
  <c r="S82" i="1"/>
  <c r="T82" i="1"/>
  <c r="U82" i="1"/>
  <c r="V82" i="1"/>
  <c r="W82" i="1"/>
  <c r="X82" i="1"/>
  <c r="S83" i="1"/>
  <c r="T83" i="1"/>
  <c r="U83" i="1"/>
  <c r="V83" i="1"/>
  <c r="W83" i="1"/>
  <c r="X83" i="1"/>
  <c r="S84" i="1"/>
  <c r="T84" i="1"/>
  <c r="U84" i="1"/>
  <c r="V84" i="1"/>
  <c r="W84" i="1"/>
  <c r="X84" i="1"/>
  <c r="S85" i="1"/>
  <c r="T85" i="1"/>
  <c r="U85" i="1"/>
  <c r="V85" i="1"/>
  <c r="W85" i="1"/>
  <c r="X85" i="1"/>
  <c r="S86" i="1"/>
  <c r="T86" i="1"/>
  <c r="U86" i="1"/>
  <c r="V86" i="1"/>
  <c r="W86" i="1"/>
  <c r="X86" i="1"/>
  <c r="S87" i="1"/>
  <c r="T87" i="1"/>
  <c r="U87" i="1"/>
  <c r="V87" i="1"/>
  <c r="W87" i="1"/>
  <c r="X87" i="1"/>
  <c r="S88" i="1"/>
  <c r="T88" i="1"/>
  <c r="U88" i="1"/>
  <c r="V88" i="1"/>
  <c r="W88" i="1"/>
  <c r="X88" i="1"/>
  <c r="S89" i="1"/>
  <c r="T89" i="1"/>
  <c r="U89" i="1"/>
  <c r="V89" i="1"/>
  <c r="W89" i="1"/>
  <c r="X89" i="1"/>
  <c r="S90" i="1"/>
  <c r="T90" i="1"/>
  <c r="U90" i="1"/>
  <c r="V90" i="1"/>
  <c r="W90" i="1"/>
  <c r="X90" i="1"/>
  <c r="S91" i="1"/>
  <c r="T91" i="1"/>
  <c r="U91" i="1"/>
  <c r="V91" i="1"/>
  <c r="W91" i="1"/>
  <c r="X91" i="1"/>
  <c r="S92" i="1"/>
  <c r="T92" i="1"/>
  <c r="U92" i="1"/>
  <c r="V92" i="1"/>
  <c r="W92" i="1"/>
  <c r="X92" i="1"/>
  <c r="S93" i="1"/>
  <c r="T93" i="1"/>
  <c r="U93" i="1"/>
  <c r="V93" i="1"/>
  <c r="W93" i="1"/>
  <c r="X93" i="1"/>
  <c r="S94" i="1"/>
  <c r="T94" i="1"/>
  <c r="U94" i="1"/>
  <c r="V94" i="1"/>
  <c r="W94" i="1"/>
  <c r="X94" i="1"/>
  <c r="S95" i="1"/>
  <c r="T95" i="1"/>
  <c r="U95" i="1"/>
  <c r="V95" i="1"/>
  <c r="W95" i="1"/>
  <c r="X95" i="1"/>
  <c r="S96" i="1"/>
  <c r="T96" i="1"/>
  <c r="U96" i="1"/>
  <c r="V96" i="1"/>
  <c r="W96" i="1"/>
  <c r="X96" i="1"/>
  <c r="S97" i="1"/>
  <c r="T97" i="1"/>
  <c r="U97" i="1"/>
  <c r="V97" i="1"/>
  <c r="W97" i="1"/>
  <c r="X97" i="1"/>
  <c r="S98" i="1"/>
  <c r="T98" i="1"/>
  <c r="U98" i="1"/>
  <c r="V98" i="1"/>
  <c r="W98" i="1"/>
  <c r="X98" i="1"/>
  <c r="S99" i="1"/>
  <c r="T99" i="1"/>
  <c r="U99" i="1"/>
  <c r="V99" i="1"/>
  <c r="W99" i="1"/>
  <c r="X99" i="1"/>
  <c r="S100" i="1"/>
  <c r="T100" i="1"/>
  <c r="U100" i="1"/>
  <c r="V100" i="1"/>
  <c r="W100" i="1"/>
  <c r="X100" i="1"/>
  <c r="S101" i="1"/>
  <c r="T101" i="1"/>
  <c r="U101" i="1"/>
  <c r="V101" i="1"/>
  <c r="W101" i="1"/>
  <c r="X101" i="1"/>
  <c r="S102" i="1"/>
  <c r="T102" i="1"/>
  <c r="U102" i="1"/>
  <c r="V102" i="1"/>
  <c r="W102" i="1"/>
  <c r="X102" i="1"/>
  <c r="S103" i="1"/>
  <c r="T103" i="1"/>
  <c r="U103" i="1"/>
  <c r="V103" i="1"/>
  <c r="W103" i="1"/>
  <c r="X103" i="1"/>
  <c r="S104" i="1"/>
  <c r="T104" i="1"/>
  <c r="U104" i="1"/>
  <c r="V104" i="1"/>
  <c r="W104" i="1"/>
  <c r="X104" i="1"/>
  <c r="S105" i="1"/>
  <c r="T105" i="1"/>
  <c r="U105" i="1"/>
  <c r="V105" i="1"/>
  <c r="W105" i="1"/>
  <c r="X105" i="1"/>
  <c r="S106" i="1"/>
  <c r="T106" i="1"/>
  <c r="U106" i="1"/>
  <c r="V106" i="1"/>
  <c r="W106" i="1"/>
  <c r="X106" i="1"/>
  <c r="S107" i="1"/>
  <c r="T107" i="1"/>
  <c r="U107" i="1"/>
  <c r="V107" i="1"/>
  <c r="W107" i="1"/>
  <c r="X107" i="1"/>
  <c r="S108" i="1"/>
  <c r="T108" i="1"/>
  <c r="U108" i="1"/>
  <c r="V108" i="1"/>
  <c r="W108" i="1"/>
  <c r="X108" i="1"/>
  <c r="S109" i="1"/>
  <c r="T109" i="1"/>
  <c r="U109" i="1"/>
  <c r="V109" i="1"/>
  <c r="W109" i="1"/>
  <c r="X109" i="1"/>
  <c r="S110" i="1"/>
  <c r="T110" i="1"/>
  <c r="U110" i="1"/>
  <c r="V110" i="1"/>
  <c r="W110" i="1"/>
  <c r="X110" i="1"/>
  <c r="S111" i="1"/>
  <c r="T111" i="1"/>
  <c r="U111" i="1"/>
  <c r="V111" i="1"/>
  <c r="W111" i="1"/>
  <c r="X111" i="1"/>
  <c r="S112" i="1"/>
  <c r="T112" i="1"/>
  <c r="U112" i="1"/>
  <c r="V112" i="1"/>
  <c r="W112" i="1"/>
  <c r="X112" i="1"/>
  <c r="S113" i="1"/>
  <c r="T113" i="1"/>
  <c r="U113" i="1"/>
  <c r="V113" i="1"/>
  <c r="W113" i="1"/>
  <c r="X113" i="1"/>
  <c r="S114" i="1"/>
  <c r="T114" i="1"/>
  <c r="U114" i="1"/>
  <c r="V114" i="1"/>
  <c r="W114" i="1"/>
  <c r="X114" i="1"/>
  <c r="R115" i="1"/>
  <c r="S115" i="1"/>
  <c r="T115" i="1"/>
  <c r="U115" i="1"/>
  <c r="V115" i="1"/>
  <c r="W115" i="1"/>
  <c r="X115" i="1"/>
  <c r="R116" i="1"/>
  <c r="S116" i="1"/>
  <c r="T116" i="1"/>
  <c r="U116" i="1"/>
  <c r="V116" i="1"/>
  <c r="W116" i="1"/>
  <c r="X116" i="1"/>
  <c r="R117" i="1"/>
  <c r="S117" i="1"/>
  <c r="T117" i="1"/>
  <c r="U117" i="1"/>
  <c r="V117" i="1"/>
  <c r="W117" i="1"/>
  <c r="X117" i="1"/>
  <c r="R118" i="1"/>
  <c r="S118" i="1"/>
  <c r="T118" i="1"/>
  <c r="U118" i="1"/>
  <c r="V118" i="1"/>
  <c r="W118" i="1"/>
  <c r="X118" i="1"/>
  <c r="R119" i="1"/>
  <c r="S119" i="1"/>
  <c r="T119" i="1"/>
  <c r="U119" i="1"/>
  <c r="V119" i="1"/>
  <c r="W119" i="1"/>
  <c r="X119" i="1"/>
  <c r="R120" i="1"/>
  <c r="S120" i="1"/>
  <c r="T120" i="1"/>
  <c r="U120" i="1"/>
  <c r="V120" i="1"/>
  <c r="W120" i="1"/>
  <c r="X120" i="1"/>
  <c r="R121" i="1"/>
  <c r="S121" i="1"/>
  <c r="T121" i="1"/>
  <c r="U121" i="1"/>
  <c r="V121" i="1"/>
  <c r="W121" i="1"/>
  <c r="X121" i="1"/>
  <c r="R122" i="1"/>
  <c r="S122" i="1"/>
  <c r="T122" i="1"/>
  <c r="U122" i="1"/>
  <c r="V122" i="1"/>
  <c r="W122" i="1"/>
  <c r="X122" i="1"/>
  <c r="R123" i="1"/>
  <c r="S123" i="1"/>
  <c r="T123" i="1"/>
  <c r="U123" i="1"/>
  <c r="V123" i="1"/>
  <c r="W123" i="1"/>
  <c r="X123" i="1"/>
  <c r="R124" i="1"/>
  <c r="S124" i="1"/>
  <c r="T124" i="1"/>
  <c r="U124" i="1"/>
  <c r="V124" i="1"/>
  <c r="W124" i="1"/>
  <c r="X124" i="1"/>
  <c r="R125" i="1"/>
  <c r="S125" i="1"/>
  <c r="T125" i="1"/>
  <c r="U125" i="1"/>
  <c r="V125" i="1"/>
  <c r="W125" i="1"/>
  <c r="X125" i="1"/>
  <c r="R126" i="1"/>
  <c r="S126" i="1"/>
  <c r="T126" i="1"/>
  <c r="U126" i="1"/>
  <c r="V126" i="1"/>
  <c r="W126" i="1"/>
  <c r="X126" i="1"/>
  <c r="R127" i="1"/>
  <c r="S127" i="1"/>
  <c r="T127" i="1"/>
  <c r="U127" i="1"/>
  <c r="V127" i="1"/>
  <c r="W127" i="1"/>
  <c r="X127" i="1"/>
  <c r="R128" i="1"/>
  <c r="S128" i="1"/>
  <c r="T128" i="1"/>
  <c r="U128" i="1"/>
  <c r="V128" i="1"/>
  <c r="W128" i="1"/>
  <c r="X128" i="1"/>
  <c r="R129" i="1"/>
  <c r="S129" i="1"/>
  <c r="T129" i="1"/>
  <c r="U129" i="1"/>
  <c r="V129" i="1"/>
  <c r="W129" i="1"/>
  <c r="X129" i="1"/>
  <c r="R130" i="1"/>
  <c r="S130" i="1"/>
  <c r="T130" i="1"/>
  <c r="U130" i="1"/>
  <c r="V130" i="1"/>
  <c r="W130" i="1"/>
  <c r="X130" i="1"/>
  <c r="R131" i="1"/>
  <c r="S131" i="1"/>
  <c r="T131" i="1"/>
  <c r="U131" i="1"/>
  <c r="V131" i="1"/>
  <c r="W131" i="1"/>
  <c r="X131" i="1"/>
  <c r="R132" i="1"/>
  <c r="S132" i="1"/>
  <c r="T132" i="1"/>
  <c r="U132" i="1"/>
  <c r="V132" i="1"/>
  <c r="W132" i="1"/>
  <c r="X132" i="1"/>
  <c r="R133" i="1"/>
  <c r="S133" i="1"/>
  <c r="T133" i="1"/>
  <c r="U133" i="1"/>
  <c r="V133" i="1"/>
  <c r="W133" i="1"/>
  <c r="X133" i="1"/>
  <c r="R134" i="1"/>
  <c r="S134" i="1"/>
  <c r="T134" i="1"/>
  <c r="U134" i="1"/>
  <c r="V134" i="1"/>
  <c r="W134" i="1"/>
  <c r="X134" i="1"/>
  <c r="R135" i="1"/>
  <c r="S135" i="1"/>
  <c r="T135" i="1"/>
  <c r="U135" i="1"/>
  <c r="V135" i="1"/>
  <c r="W135" i="1"/>
  <c r="X135" i="1"/>
  <c r="R136" i="1"/>
  <c r="S136" i="1"/>
  <c r="T136" i="1"/>
  <c r="U136" i="1"/>
  <c r="V136" i="1"/>
  <c r="W136" i="1"/>
  <c r="X136" i="1"/>
  <c r="R137" i="1"/>
  <c r="S137" i="1"/>
  <c r="T137" i="1"/>
  <c r="U137" i="1"/>
  <c r="V137" i="1"/>
  <c r="W137" i="1"/>
  <c r="X137" i="1"/>
  <c r="R138" i="1"/>
  <c r="S138" i="1"/>
  <c r="T138" i="1"/>
  <c r="U138" i="1"/>
  <c r="V138" i="1"/>
  <c r="W138" i="1"/>
  <c r="X138" i="1"/>
  <c r="R139" i="1"/>
  <c r="S139" i="1"/>
  <c r="T139" i="1"/>
  <c r="U139" i="1"/>
  <c r="V139" i="1"/>
  <c r="W139" i="1"/>
  <c r="X139" i="1"/>
  <c r="R140" i="1"/>
  <c r="S140" i="1"/>
  <c r="T140" i="1"/>
  <c r="U140" i="1"/>
  <c r="V140" i="1"/>
  <c r="W140" i="1"/>
  <c r="X140" i="1"/>
  <c r="R141" i="1"/>
  <c r="S141" i="1"/>
  <c r="T141" i="1"/>
  <c r="U141" i="1"/>
  <c r="V141" i="1"/>
  <c r="W141" i="1"/>
  <c r="X141" i="1"/>
  <c r="R142" i="1"/>
  <c r="S142" i="1"/>
  <c r="T142" i="1"/>
  <c r="U142" i="1"/>
  <c r="V142" i="1"/>
  <c r="W142" i="1"/>
  <c r="X142" i="1"/>
  <c r="R143" i="1"/>
  <c r="S143" i="1"/>
  <c r="T143" i="1"/>
  <c r="U143" i="1"/>
  <c r="V143" i="1"/>
  <c r="W143" i="1"/>
  <c r="X143" i="1"/>
  <c r="U144" i="1"/>
  <c r="V144" i="1"/>
  <c r="W144" i="1"/>
  <c r="X144" i="1"/>
  <c r="U145" i="1"/>
  <c r="V145" i="1"/>
  <c r="W145" i="1"/>
  <c r="X145" i="1"/>
  <c r="U146" i="1"/>
  <c r="V146" i="1"/>
  <c r="W146" i="1"/>
  <c r="X146" i="1"/>
  <c r="U147" i="1"/>
  <c r="V147" i="1"/>
  <c r="W147" i="1"/>
  <c r="X147" i="1"/>
  <c r="U148" i="1"/>
  <c r="V148" i="1"/>
  <c r="W148" i="1"/>
  <c r="X148" i="1"/>
  <c r="U149" i="1"/>
  <c r="V149" i="1"/>
  <c r="W149" i="1"/>
  <c r="X149" i="1"/>
  <c r="U150" i="1"/>
  <c r="V150" i="1"/>
  <c r="W150" i="1"/>
  <c r="X150" i="1"/>
  <c r="U151" i="1"/>
  <c r="V151" i="1"/>
  <c r="W151" i="1"/>
  <c r="X151" i="1"/>
  <c r="U152" i="1"/>
  <c r="V152" i="1"/>
  <c r="W152" i="1"/>
  <c r="X152" i="1"/>
  <c r="U153" i="1"/>
  <c r="V153" i="1"/>
  <c r="W153" i="1"/>
  <c r="X153" i="1"/>
  <c r="U154" i="1"/>
  <c r="V154" i="1"/>
  <c r="W154" i="1"/>
  <c r="X154" i="1"/>
  <c r="U155" i="1"/>
  <c r="V155" i="1"/>
  <c r="W155" i="1"/>
  <c r="X155" i="1"/>
  <c r="U156" i="1"/>
  <c r="V156" i="1"/>
  <c r="W156" i="1"/>
  <c r="X156" i="1"/>
  <c r="U157" i="1"/>
  <c r="V157" i="1"/>
  <c r="W157" i="1"/>
  <c r="X157" i="1"/>
  <c r="U158" i="1"/>
  <c r="V158" i="1"/>
  <c r="W158" i="1"/>
  <c r="X158" i="1"/>
  <c r="U159" i="1"/>
  <c r="V159" i="1"/>
  <c r="W159" i="1"/>
  <c r="X159" i="1"/>
  <c r="U160" i="1"/>
  <c r="V160" i="1"/>
  <c r="W160" i="1"/>
  <c r="X160" i="1"/>
  <c r="U161" i="1"/>
  <c r="V161" i="1"/>
  <c r="W161" i="1"/>
  <c r="X161" i="1"/>
  <c r="U162" i="1"/>
  <c r="V162" i="1"/>
  <c r="W162" i="1"/>
  <c r="X162" i="1"/>
  <c r="U163" i="1"/>
  <c r="V163" i="1"/>
  <c r="W163" i="1"/>
  <c r="X163" i="1"/>
  <c r="U164" i="1"/>
  <c r="V164" i="1"/>
  <c r="W164" i="1"/>
  <c r="X164" i="1"/>
  <c r="U165" i="1"/>
  <c r="V165" i="1"/>
  <c r="W165" i="1"/>
  <c r="X165" i="1"/>
  <c r="U166" i="1"/>
  <c r="V166" i="1"/>
  <c r="W166" i="1"/>
  <c r="X166" i="1"/>
  <c r="U167" i="1"/>
  <c r="V167" i="1"/>
  <c r="W167" i="1"/>
  <c r="X167" i="1"/>
  <c r="U168" i="1"/>
  <c r="V168" i="1"/>
  <c r="W168" i="1"/>
  <c r="X168" i="1"/>
  <c r="U169" i="1"/>
  <c r="V169" i="1"/>
  <c r="W169" i="1"/>
  <c r="X169" i="1"/>
  <c r="U170" i="1"/>
  <c r="V170" i="1"/>
  <c r="W170" i="1"/>
  <c r="X170" i="1"/>
  <c r="U171" i="1"/>
  <c r="V171" i="1"/>
  <c r="W171" i="1"/>
  <c r="X171" i="1"/>
  <c r="U172" i="1"/>
  <c r="V172" i="1"/>
  <c r="W172" i="1"/>
  <c r="X172" i="1"/>
  <c r="U173" i="1"/>
  <c r="V173" i="1"/>
  <c r="W173" i="1"/>
  <c r="X173" i="1"/>
  <c r="R203" i="1"/>
  <c r="S203" i="1"/>
  <c r="T203" i="1"/>
  <c r="U203" i="1"/>
  <c r="V203" i="1"/>
  <c r="W203" i="1"/>
  <c r="X203" i="1"/>
  <c r="R204" i="1"/>
  <c r="S204" i="1"/>
  <c r="T204" i="1"/>
  <c r="U204" i="1"/>
  <c r="V204" i="1"/>
  <c r="W204" i="1"/>
  <c r="X204" i="1"/>
  <c r="R205" i="1"/>
  <c r="S205" i="1"/>
  <c r="T205" i="1"/>
  <c r="U205" i="1"/>
  <c r="V205" i="1"/>
  <c r="W205" i="1"/>
  <c r="X205" i="1"/>
  <c r="R206" i="1"/>
  <c r="S206" i="1"/>
  <c r="T206" i="1"/>
  <c r="U206" i="1"/>
  <c r="V206" i="1"/>
  <c r="W206" i="1"/>
  <c r="X206" i="1"/>
  <c r="R207" i="1"/>
  <c r="S207" i="1"/>
  <c r="T207" i="1"/>
  <c r="U207" i="1"/>
  <c r="V207" i="1"/>
  <c r="W207" i="1"/>
  <c r="X207" i="1"/>
  <c r="R208" i="1"/>
  <c r="S208" i="1"/>
  <c r="T208" i="1"/>
  <c r="U208" i="1"/>
  <c r="V208" i="1"/>
  <c r="W208" i="1"/>
  <c r="X208" i="1"/>
  <c r="R209" i="1"/>
  <c r="S209" i="1"/>
  <c r="T209" i="1"/>
  <c r="U209" i="1"/>
  <c r="V209" i="1"/>
  <c r="W209" i="1"/>
  <c r="X209" i="1"/>
  <c r="R210" i="1"/>
  <c r="S210" i="1"/>
  <c r="T210" i="1"/>
  <c r="U210" i="1"/>
  <c r="V210" i="1"/>
  <c r="W210" i="1"/>
  <c r="X210" i="1"/>
  <c r="R211" i="1"/>
  <c r="S211" i="1"/>
  <c r="T211" i="1"/>
  <c r="U211" i="1"/>
  <c r="V211" i="1"/>
  <c r="W211" i="1"/>
  <c r="X211" i="1"/>
  <c r="R212" i="1"/>
  <c r="S212" i="1"/>
  <c r="T212" i="1"/>
  <c r="U212" i="1"/>
  <c r="V212" i="1"/>
  <c r="W212" i="1"/>
  <c r="X212" i="1"/>
  <c r="R213" i="1"/>
  <c r="S213" i="1"/>
  <c r="T213" i="1"/>
  <c r="U213" i="1"/>
  <c r="V213" i="1"/>
  <c r="W213" i="1"/>
  <c r="X213" i="1"/>
  <c r="R214" i="1"/>
  <c r="S214" i="1"/>
  <c r="T214" i="1"/>
  <c r="U214" i="1"/>
  <c r="V214" i="1"/>
  <c r="W214" i="1"/>
  <c r="X214" i="1"/>
  <c r="R215" i="1"/>
  <c r="S215" i="1"/>
  <c r="T215" i="1"/>
  <c r="U215" i="1"/>
  <c r="V215" i="1"/>
  <c r="W215" i="1"/>
  <c r="X215" i="1"/>
  <c r="R216" i="1"/>
  <c r="S216" i="1"/>
  <c r="T216" i="1"/>
  <c r="U216" i="1"/>
  <c r="V216" i="1"/>
  <c r="W216" i="1"/>
  <c r="X216" i="1"/>
  <c r="R217" i="1"/>
  <c r="S217" i="1"/>
  <c r="T217" i="1"/>
  <c r="U217" i="1"/>
  <c r="V217" i="1"/>
  <c r="W217" i="1"/>
  <c r="X217" i="1"/>
  <c r="R218" i="1"/>
  <c r="S218" i="1"/>
  <c r="T218" i="1"/>
  <c r="U218" i="1"/>
  <c r="V218" i="1"/>
  <c r="W218" i="1"/>
  <c r="X218" i="1"/>
  <c r="R219" i="1"/>
  <c r="S219" i="1"/>
  <c r="T219" i="1"/>
  <c r="U219" i="1"/>
  <c r="V219" i="1"/>
  <c r="W219" i="1"/>
  <c r="X219" i="1"/>
  <c r="R220" i="1"/>
  <c r="S220" i="1"/>
  <c r="T220" i="1"/>
  <c r="U220" i="1"/>
  <c r="V220" i="1"/>
  <c r="W220" i="1"/>
  <c r="X220" i="1"/>
  <c r="R221" i="1"/>
  <c r="S221" i="1"/>
  <c r="T221" i="1"/>
  <c r="U221" i="1"/>
  <c r="V221" i="1"/>
  <c r="W221" i="1"/>
  <c r="X221" i="1"/>
  <c r="R222" i="1"/>
  <c r="S222" i="1"/>
  <c r="T222" i="1"/>
  <c r="U222" i="1"/>
  <c r="V222" i="1"/>
  <c r="W222" i="1"/>
  <c r="X222" i="1"/>
  <c r="R223" i="1"/>
  <c r="S223" i="1"/>
  <c r="T223" i="1"/>
  <c r="U223" i="1"/>
  <c r="V223" i="1"/>
  <c r="W223" i="1"/>
  <c r="X223" i="1"/>
  <c r="R224" i="1"/>
  <c r="S224" i="1"/>
  <c r="T224" i="1"/>
  <c r="U224" i="1"/>
  <c r="V224" i="1"/>
  <c r="W224" i="1"/>
  <c r="X224" i="1"/>
  <c r="R225" i="1"/>
  <c r="S225" i="1"/>
  <c r="T225" i="1"/>
  <c r="U225" i="1"/>
  <c r="V225" i="1"/>
  <c r="W225" i="1"/>
  <c r="X225" i="1"/>
  <c r="R226" i="1"/>
  <c r="S226" i="1"/>
  <c r="T226" i="1"/>
  <c r="U226" i="1"/>
  <c r="V226" i="1"/>
  <c r="W226" i="1"/>
  <c r="X226" i="1"/>
  <c r="R227" i="1"/>
  <c r="S227" i="1"/>
  <c r="T227" i="1"/>
  <c r="U227" i="1"/>
  <c r="V227" i="1"/>
  <c r="W227" i="1"/>
  <c r="X227" i="1"/>
  <c r="R228" i="1"/>
  <c r="S228" i="1"/>
  <c r="T228" i="1"/>
  <c r="U228" i="1"/>
  <c r="V228" i="1"/>
  <c r="W228" i="1"/>
  <c r="X228" i="1"/>
  <c r="R229" i="1"/>
  <c r="S229" i="1"/>
  <c r="T229" i="1"/>
  <c r="U229" i="1"/>
  <c r="V229" i="1"/>
  <c r="W229" i="1"/>
  <c r="X229" i="1"/>
  <c r="R230" i="1"/>
  <c r="S230" i="1"/>
  <c r="T230" i="1"/>
  <c r="U230" i="1"/>
  <c r="V230" i="1"/>
  <c r="W230" i="1"/>
  <c r="X230" i="1"/>
  <c r="R231" i="1"/>
  <c r="S231" i="1"/>
  <c r="T231" i="1"/>
  <c r="U231" i="1"/>
  <c r="V231" i="1"/>
  <c r="W231" i="1"/>
  <c r="X231" i="1"/>
  <c r="R232" i="1"/>
  <c r="S232" i="1"/>
  <c r="T232" i="1"/>
  <c r="U232" i="1"/>
  <c r="V232" i="1"/>
  <c r="W232" i="1"/>
  <c r="X232" i="1"/>
  <c r="R233" i="1"/>
  <c r="S233" i="1"/>
  <c r="T233" i="1"/>
  <c r="U233" i="1"/>
  <c r="V233" i="1"/>
  <c r="W233" i="1"/>
  <c r="X233" i="1"/>
  <c r="R234" i="1"/>
  <c r="S234" i="1"/>
  <c r="T234" i="1"/>
  <c r="U234" i="1"/>
  <c r="V234" i="1"/>
  <c r="W234" i="1"/>
  <c r="X234" i="1"/>
  <c r="R235" i="1"/>
  <c r="S235" i="1"/>
  <c r="T235" i="1"/>
  <c r="U235" i="1"/>
  <c r="V235" i="1"/>
  <c r="W235" i="1"/>
  <c r="X235" i="1"/>
  <c r="R236" i="1"/>
  <c r="S236" i="1"/>
  <c r="T236" i="1"/>
  <c r="U236" i="1"/>
  <c r="V236" i="1"/>
  <c r="W236" i="1"/>
  <c r="X236" i="1"/>
  <c r="R237" i="1"/>
  <c r="S237" i="1"/>
  <c r="T237" i="1"/>
  <c r="U237" i="1"/>
  <c r="V237" i="1"/>
  <c r="W237" i="1"/>
  <c r="X237" i="1"/>
  <c r="R238" i="1"/>
  <c r="S238" i="1"/>
  <c r="T238" i="1"/>
  <c r="U238" i="1"/>
  <c r="V238" i="1"/>
  <c r="W238" i="1"/>
  <c r="X238" i="1"/>
  <c r="R239" i="1"/>
  <c r="S239" i="1"/>
  <c r="T239" i="1"/>
  <c r="U239" i="1"/>
  <c r="V239" i="1"/>
  <c r="W239" i="1"/>
  <c r="X239" i="1"/>
  <c r="R240" i="1"/>
  <c r="S240" i="1"/>
  <c r="T240" i="1"/>
  <c r="U240" i="1"/>
  <c r="V240" i="1"/>
  <c r="W240" i="1"/>
  <c r="X240" i="1"/>
  <c r="R241" i="1"/>
  <c r="S241" i="1"/>
  <c r="T241" i="1"/>
  <c r="U241" i="1"/>
  <c r="V241" i="1"/>
  <c r="W241" i="1"/>
  <c r="X241" i="1"/>
  <c r="R242" i="1"/>
  <c r="S242" i="1"/>
  <c r="T242" i="1"/>
  <c r="U242" i="1"/>
  <c r="V242" i="1"/>
  <c r="W242" i="1"/>
  <c r="X242" i="1"/>
  <c r="R243" i="1"/>
  <c r="S243" i="1"/>
  <c r="T243" i="1"/>
  <c r="U243" i="1"/>
  <c r="V243" i="1"/>
  <c r="W243" i="1"/>
  <c r="X243" i="1"/>
  <c r="R244" i="1"/>
  <c r="S244" i="1"/>
  <c r="T244" i="1"/>
  <c r="U244" i="1"/>
  <c r="V244" i="1"/>
  <c r="W244" i="1"/>
  <c r="X244" i="1"/>
  <c r="R245" i="1"/>
  <c r="S245" i="1"/>
  <c r="T245" i="1"/>
  <c r="U245" i="1"/>
  <c r="V245" i="1"/>
  <c r="W245" i="1"/>
  <c r="X245" i="1"/>
  <c r="R246" i="1"/>
  <c r="S246" i="1"/>
  <c r="T246" i="1"/>
  <c r="U246" i="1"/>
  <c r="V246" i="1"/>
  <c r="W246" i="1"/>
  <c r="X246" i="1"/>
  <c r="R247" i="1"/>
  <c r="S247" i="1"/>
  <c r="T247" i="1"/>
  <c r="U247" i="1"/>
  <c r="V247" i="1"/>
  <c r="W247" i="1"/>
  <c r="X247" i="1"/>
  <c r="R248" i="1"/>
  <c r="S248" i="1"/>
  <c r="T248" i="1"/>
  <c r="U248" i="1"/>
  <c r="V248" i="1"/>
  <c r="W248" i="1"/>
  <c r="X248" i="1"/>
  <c r="R249" i="1"/>
  <c r="S249" i="1"/>
  <c r="T249" i="1"/>
  <c r="U249" i="1"/>
  <c r="V249" i="1"/>
  <c r="W249" i="1"/>
  <c r="X249" i="1"/>
  <c r="R250" i="1"/>
  <c r="S250" i="1"/>
  <c r="T250" i="1"/>
  <c r="U250" i="1"/>
  <c r="V250" i="1"/>
  <c r="W250" i="1"/>
  <c r="X250" i="1"/>
  <c r="R251" i="1"/>
  <c r="S251" i="1"/>
  <c r="T251" i="1"/>
  <c r="U251" i="1"/>
  <c r="V251" i="1"/>
  <c r="W251" i="1"/>
  <c r="X251" i="1"/>
  <c r="R252" i="1"/>
  <c r="S252" i="1"/>
  <c r="T252" i="1"/>
  <c r="U252" i="1"/>
  <c r="V252" i="1"/>
  <c r="W252" i="1"/>
  <c r="X252" i="1"/>
  <c r="R253" i="1"/>
  <c r="S253" i="1"/>
  <c r="T253" i="1"/>
  <c r="U253" i="1"/>
  <c r="V253" i="1"/>
  <c r="W253" i="1"/>
  <c r="X253" i="1"/>
  <c r="R254" i="1"/>
  <c r="S254" i="1"/>
  <c r="T254" i="1"/>
  <c r="U254" i="1"/>
  <c r="V254" i="1"/>
  <c r="W254" i="1"/>
  <c r="X254" i="1"/>
  <c r="R255" i="1"/>
  <c r="S255" i="1"/>
  <c r="T255" i="1"/>
  <c r="U255" i="1"/>
  <c r="V255" i="1"/>
  <c r="W255" i="1"/>
  <c r="X255" i="1"/>
  <c r="R256" i="1"/>
  <c r="S256" i="1"/>
  <c r="T256" i="1"/>
  <c r="U256" i="1"/>
  <c r="V256" i="1"/>
  <c r="W256" i="1"/>
  <c r="X256" i="1"/>
  <c r="R257" i="1"/>
  <c r="S257" i="1"/>
  <c r="T257" i="1"/>
  <c r="U257" i="1"/>
  <c r="V257" i="1"/>
  <c r="W257" i="1"/>
  <c r="X257" i="1"/>
  <c r="R258" i="1"/>
  <c r="S258" i="1"/>
  <c r="T258" i="1"/>
  <c r="U258" i="1"/>
  <c r="V258" i="1"/>
  <c r="W258" i="1"/>
  <c r="X258" i="1"/>
  <c r="R259" i="1"/>
  <c r="S259" i="1"/>
  <c r="T259" i="1"/>
  <c r="U259" i="1"/>
  <c r="V259" i="1"/>
  <c r="W259" i="1"/>
  <c r="X259" i="1"/>
  <c r="R260" i="1"/>
  <c r="S260" i="1"/>
  <c r="T260" i="1"/>
  <c r="U260" i="1"/>
  <c r="V260" i="1"/>
  <c r="W260" i="1"/>
  <c r="X260" i="1"/>
  <c r="R261" i="1"/>
  <c r="S261" i="1"/>
  <c r="T261" i="1"/>
  <c r="U261" i="1"/>
  <c r="V261" i="1"/>
  <c r="W261" i="1"/>
  <c r="X261" i="1"/>
  <c r="R262" i="1"/>
  <c r="S262" i="1"/>
  <c r="T262" i="1"/>
  <c r="U262" i="1"/>
  <c r="V262" i="1"/>
  <c r="W262" i="1"/>
  <c r="X262" i="1"/>
  <c r="R263" i="1"/>
  <c r="S263" i="1"/>
  <c r="T263" i="1"/>
  <c r="U263" i="1"/>
  <c r="V263" i="1"/>
  <c r="W263" i="1"/>
  <c r="X263" i="1"/>
  <c r="R264" i="1"/>
  <c r="S264" i="1"/>
  <c r="T264" i="1"/>
  <c r="U264" i="1"/>
  <c r="V264" i="1"/>
  <c r="W264" i="1"/>
  <c r="X264" i="1"/>
  <c r="R265" i="1"/>
  <c r="S265" i="1"/>
  <c r="T265" i="1"/>
  <c r="U265" i="1"/>
  <c r="V265" i="1"/>
  <c r="W265" i="1"/>
  <c r="X265" i="1"/>
  <c r="R266" i="1"/>
  <c r="S266" i="1"/>
  <c r="T266" i="1"/>
  <c r="U266" i="1"/>
  <c r="V266" i="1"/>
  <c r="W266" i="1"/>
  <c r="X266" i="1"/>
  <c r="R267" i="1"/>
  <c r="S267" i="1"/>
  <c r="T267" i="1"/>
  <c r="U267" i="1"/>
  <c r="V267" i="1"/>
  <c r="W267" i="1"/>
  <c r="X267" i="1"/>
  <c r="R268" i="1"/>
  <c r="S268" i="1"/>
  <c r="T268" i="1"/>
  <c r="U268" i="1"/>
  <c r="V268" i="1"/>
  <c r="W268" i="1"/>
  <c r="X268" i="1"/>
  <c r="R269" i="1"/>
  <c r="S269" i="1"/>
  <c r="T269" i="1"/>
  <c r="U269" i="1"/>
  <c r="V269" i="1"/>
  <c r="W269" i="1"/>
  <c r="X269" i="1"/>
  <c r="R270" i="1"/>
  <c r="S270" i="1"/>
  <c r="T270" i="1"/>
  <c r="U270" i="1"/>
  <c r="V270" i="1"/>
  <c r="W270" i="1"/>
  <c r="X270" i="1"/>
  <c r="R271" i="1"/>
  <c r="S271" i="1"/>
  <c r="T271" i="1"/>
  <c r="U271" i="1"/>
  <c r="V271" i="1"/>
  <c r="W271" i="1"/>
  <c r="X271" i="1"/>
  <c r="R272" i="1"/>
  <c r="S272" i="1"/>
  <c r="T272" i="1"/>
  <c r="U272" i="1"/>
  <c r="V272" i="1"/>
  <c r="W272" i="1"/>
  <c r="X272" i="1"/>
  <c r="R273" i="1"/>
  <c r="S273" i="1"/>
  <c r="T273" i="1"/>
  <c r="U273" i="1"/>
  <c r="V273" i="1"/>
  <c r="W273" i="1"/>
  <c r="X273" i="1"/>
  <c r="R274" i="1"/>
  <c r="S274" i="1"/>
  <c r="T274" i="1"/>
  <c r="U274" i="1"/>
  <c r="V274" i="1"/>
  <c r="W274" i="1"/>
  <c r="X274" i="1"/>
  <c r="R275" i="1"/>
  <c r="S275" i="1"/>
  <c r="T275" i="1"/>
  <c r="U275" i="1"/>
  <c r="V275" i="1"/>
  <c r="W275" i="1"/>
  <c r="X275" i="1"/>
  <c r="R276" i="1"/>
  <c r="S276" i="1"/>
  <c r="T276" i="1"/>
  <c r="U276" i="1"/>
  <c r="V276" i="1"/>
  <c r="W276" i="1"/>
  <c r="X276" i="1"/>
  <c r="R277" i="1"/>
  <c r="S277" i="1"/>
  <c r="T277" i="1"/>
  <c r="U277" i="1"/>
  <c r="V277" i="1"/>
  <c r="W277" i="1"/>
  <c r="X277" i="1"/>
  <c r="R278" i="1"/>
  <c r="S278" i="1"/>
  <c r="T278" i="1"/>
  <c r="U278" i="1"/>
  <c r="V278" i="1"/>
  <c r="W278" i="1"/>
  <c r="X278" i="1"/>
  <c r="R279" i="1"/>
  <c r="S279" i="1"/>
  <c r="T279" i="1"/>
  <c r="U279" i="1"/>
  <c r="V279" i="1"/>
  <c r="W279" i="1"/>
  <c r="X279" i="1"/>
  <c r="R280" i="1"/>
  <c r="S280" i="1"/>
  <c r="T280" i="1"/>
  <c r="U280" i="1"/>
  <c r="V280" i="1"/>
  <c r="W280" i="1"/>
  <c r="X280" i="1"/>
  <c r="R281" i="1"/>
  <c r="S281" i="1"/>
  <c r="T281" i="1"/>
  <c r="U281" i="1"/>
  <c r="V281" i="1"/>
  <c r="W281" i="1"/>
  <c r="X281" i="1"/>
  <c r="R282" i="1"/>
  <c r="S282" i="1"/>
  <c r="T282" i="1"/>
  <c r="U282" i="1"/>
  <c r="V282" i="1"/>
  <c r="W282" i="1"/>
  <c r="X282" i="1"/>
  <c r="R283" i="1"/>
  <c r="S283" i="1"/>
  <c r="T283" i="1"/>
  <c r="U283" i="1"/>
  <c r="V283" i="1"/>
  <c r="W283" i="1"/>
  <c r="X283" i="1"/>
  <c r="R284" i="1"/>
  <c r="S284" i="1"/>
  <c r="T284" i="1"/>
  <c r="U284" i="1"/>
  <c r="V284" i="1"/>
  <c r="W284" i="1"/>
  <c r="X284" i="1"/>
  <c r="R285" i="1"/>
  <c r="S285" i="1"/>
  <c r="T285" i="1"/>
  <c r="U285" i="1"/>
  <c r="V285" i="1"/>
  <c r="W285" i="1"/>
  <c r="X285" i="1"/>
  <c r="R286" i="1"/>
  <c r="S286" i="1"/>
  <c r="T286" i="1"/>
  <c r="U286" i="1"/>
  <c r="V286" i="1"/>
  <c r="W286" i="1"/>
  <c r="X286" i="1"/>
  <c r="R287" i="1"/>
  <c r="S287" i="1"/>
  <c r="T287" i="1"/>
  <c r="U287" i="1"/>
  <c r="V287" i="1"/>
  <c r="W287" i="1"/>
  <c r="X287" i="1"/>
  <c r="R288" i="1"/>
  <c r="S288" i="1"/>
  <c r="T288" i="1"/>
  <c r="U288" i="1"/>
  <c r="V288" i="1"/>
  <c r="W288" i="1"/>
  <c r="X288" i="1"/>
  <c r="R289" i="1"/>
  <c r="S289" i="1"/>
  <c r="T289" i="1"/>
  <c r="U289" i="1"/>
  <c r="V289" i="1"/>
  <c r="W289" i="1"/>
  <c r="X289" i="1"/>
  <c r="R290" i="1"/>
  <c r="S290" i="1"/>
  <c r="T290" i="1"/>
  <c r="U290" i="1"/>
  <c r="V290" i="1"/>
  <c r="W290" i="1"/>
  <c r="X290" i="1"/>
  <c r="R291" i="1"/>
  <c r="S291" i="1"/>
  <c r="T291" i="1"/>
  <c r="U291" i="1"/>
  <c r="V291" i="1"/>
  <c r="W291" i="1"/>
  <c r="X291" i="1"/>
  <c r="R292" i="1"/>
  <c r="S292" i="1"/>
  <c r="T292" i="1"/>
  <c r="U292" i="1"/>
  <c r="V292" i="1"/>
  <c r="W292" i="1"/>
  <c r="X292" i="1"/>
  <c r="R293" i="1"/>
  <c r="S293" i="1"/>
  <c r="T293" i="1"/>
  <c r="U293" i="1"/>
  <c r="V293" i="1"/>
  <c r="W293" i="1"/>
  <c r="X293" i="1"/>
  <c r="R294" i="1"/>
  <c r="S294" i="1"/>
  <c r="T294" i="1"/>
  <c r="U294" i="1"/>
  <c r="V294" i="1"/>
  <c r="W294" i="1"/>
  <c r="X294" i="1"/>
  <c r="R295" i="1"/>
  <c r="S295" i="1"/>
  <c r="T295" i="1"/>
  <c r="U295" i="1"/>
  <c r="V295" i="1"/>
  <c r="W295" i="1"/>
  <c r="X295" i="1"/>
  <c r="R296" i="1"/>
  <c r="S296" i="1"/>
  <c r="T296" i="1"/>
  <c r="U296" i="1"/>
  <c r="V296" i="1"/>
  <c r="W296" i="1"/>
  <c r="X296" i="1"/>
  <c r="R297" i="1"/>
  <c r="S297" i="1"/>
  <c r="T297" i="1"/>
  <c r="U297" i="1"/>
  <c r="V297" i="1"/>
  <c r="W297" i="1"/>
  <c r="X297" i="1"/>
  <c r="R298" i="1"/>
  <c r="S298" i="1"/>
  <c r="T298" i="1"/>
  <c r="U298" i="1"/>
  <c r="V298" i="1"/>
  <c r="W298" i="1"/>
  <c r="X298" i="1"/>
  <c r="R299" i="1"/>
  <c r="S299" i="1"/>
  <c r="T299" i="1"/>
  <c r="U299" i="1"/>
  <c r="V299" i="1"/>
  <c r="W299" i="1"/>
  <c r="X299" i="1"/>
  <c r="R300" i="1"/>
  <c r="S300" i="1"/>
  <c r="T300" i="1"/>
  <c r="U300" i="1"/>
  <c r="V300" i="1"/>
  <c r="W300" i="1"/>
  <c r="X300" i="1"/>
  <c r="R301" i="1"/>
  <c r="S301" i="1"/>
  <c r="T301" i="1"/>
  <c r="U301" i="1"/>
  <c r="V301" i="1"/>
  <c r="W301" i="1"/>
  <c r="X301" i="1"/>
  <c r="R302" i="1"/>
  <c r="S302" i="1"/>
  <c r="T302" i="1"/>
  <c r="U302" i="1"/>
  <c r="V302" i="1"/>
  <c r="W302" i="1"/>
  <c r="X302" i="1"/>
  <c r="R303" i="1"/>
  <c r="S303" i="1"/>
  <c r="T303" i="1"/>
  <c r="U303" i="1"/>
  <c r="V303" i="1"/>
  <c r="W303" i="1"/>
  <c r="X303" i="1"/>
  <c r="R304" i="1"/>
  <c r="S304" i="1"/>
  <c r="T304" i="1"/>
  <c r="U304" i="1"/>
  <c r="V304" i="1"/>
  <c r="W304" i="1"/>
  <c r="X304" i="1"/>
  <c r="R305" i="1"/>
  <c r="S305" i="1"/>
  <c r="T305" i="1"/>
  <c r="U305" i="1"/>
  <c r="V305" i="1"/>
  <c r="W305" i="1"/>
  <c r="X305" i="1"/>
  <c r="R306" i="1"/>
  <c r="S306" i="1"/>
  <c r="T306" i="1"/>
  <c r="U306" i="1"/>
  <c r="V306" i="1"/>
  <c r="W306" i="1"/>
  <c r="X306" i="1"/>
  <c r="R307" i="1"/>
  <c r="S307" i="1"/>
  <c r="T307" i="1"/>
  <c r="U307" i="1"/>
  <c r="V307" i="1"/>
  <c r="W307" i="1"/>
  <c r="X307" i="1"/>
  <c r="R308" i="1"/>
  <c r="S308" i="1"/>
  <c r="T308" i="1"/>
  <c r="U308" i="1"/>
  <c r="V308" i="1"/>
  <c r="W308" i="1"/>
  <c r="X308" i="1"/>
  <c r="R309" i="1"/>
  <c r="S309" i="1"/>
  <c r="T309" i="1"/>
  <c r="U309" i="1"/>
  <c r="V309" i="1"/>
  <c r="W309" i="1"/>
  <c r="X309" i="1"/>
  <c r="R310" i="1"/>
  <c r="S310" i="1"/>
  <c r="T310" i="1"/>
  <c r="U310" i="1"/>
  <c r="V310" i="1"/>
  <c r="W310" i="1"/>
  <c r="X310" i="1"/>
  <c r="R311" i="1"/>
  <c r="S311" i="1"/>
  <c r="T311" i="1"/>
  <c r="U311" i="1"/>
  <c r="V311" i="1"/>
  <c r="W311" i="1"/>
  <c r="X311" i="1"/>
  <c r="R312" i="1"/>
  <c r="S312" i="1"/>
  <c r="T312" i="1"/>
  <c r="U312" i="1"/>
  <c r="V312" i="1"/>
  <c r="W312" i="1"/>
  <c r="X312" i="1"/>
  <c r="R313" i="1"/>
  <c r="S313" i="1"/>
  <c r="T313" i="1"/>
  <c r="U313" i="1"/>
  <c r="V313" i="1"/>
  <c r="W313" i="1"/>
  <c r="X313" i="1"/>
  <c r="R314" i="1"/>
  <c r="S314" i="1"/>
  <c r="T314" i="1"/>
  <c r="U314" i="1"/>
  <c r="V314" i="1"/>
  <c r="W314" i="1"/>
  <c r="X314" i="1"/>
  <c r="R315" i="1"/>
  <c r="S315" i="1"/>
  <c r="T315" i="1"/>
  <c r="U315" i="1"/>
  <c r="V315" i="1"/>
  <c r="W315" i="1"/>
  <c r="X315" i="1"/>
  <c r="R316" i="1"/>
  <c r="S316" i="1"/>
  <c r="T316" i="1"/>
  <c r="U316" i="1"/>
  <c r="V316" i="1"/>
  <c r="W316" i="1"/>
  <c r="X316" i="1"/>
  <c r="R317" i="1"/>
  <c r="S317" i="1"/>
  <c r="T317" i="1"/>
  <c r="U317" i="1"/>
  <c r="V317" i="1"/>
  <c r="W317" i="1"/>
  <c r="X317" i="1"/>
  <c r="R318" i="1"/>
  <c r="S318" i="1"/>
  <c r="T318" i="1"/>
  <c r="U318" i="1"/>
  <c r="V318" i="1"/>
  <c r="W318" i="1"/>
  <c r="X318" i="1"/>
  <c r="R319" i="1"/>
  <c r="S319" i="1"/>
  <c r="T319" i="1"/>
  <c r="U319" i="1"/>
  <c r="V319" i="1"/>
  <c r="W319" i="1"/>
  <c r="X319" i="1"/>
  <c r="R320" i="1"/>
  <c r="S320" i="1"/>
  <c r="T320" i="1"/>
  <c r="U320" i="1"/>
  <c r="V320" i="1"/>
  <c r="W320" i="1"/>
  <c r="X320" i="1"/>
  <c r="R321" i="1"/>
  <c r="S321" i="1"/>
  <c r="T321" i="1"/>
  <c r="U321" i="1"/>
  <c r="V321" i="1"/>
  <c r="W321" i="1"/>
  <c r="X321" i="1"/>
  <c r="R322" i="1"/>
  <c r="S322" i="1"/>
  <c r="T322" i="1"/>
  <c r="U322" i="1"/>
  <c r="V322" i="1"/>
  <c r="W322" i="1"/>
  <c r="X322" i="1"/>
  <c r="R323" i="1"/>
  <c r="S323" i="1"/>
  <c r="T323" i="1"/>
  <c r="U323" i="1"/>
  <c r="V323" i="1"/>
  <c r="W323" i="1"/>
  <c r="X323" i="1"/>
  <c r="R324" i="1"/>
  <c r="S324" i="1"/>
  <c r="T324" i="1"/>
  <c r="U324" i="1"/>
  <c r="V324" i="1"/>
  <c r="W324" i="1"/>
  <c r="X324" i="1"/>
  <c r="R325" i="1"/>
  <c r="S325" i="1"/>
  <c r="T325" i="1"/>
  <c r="U325" i="1"/>
  <c r="V325" i="1"/>
  <c r="W325" i="1"/>
  <c r="X325" i="1"/>
  <c r="R326" i="1"/>
  <c r="S326" i="1"/>
  <c r="T326" i="1"/>
  <c r="U326" i="1"/>
  <c r="V326" i="1"/>
  <c r="W326" i="1"/>
  <c r="X326" i="1"/>
  <c r="R327" i="1"/>
  <c r="S327" i="1"/>
  <c r="T327" i="1"/>
  <c r="U327" i="1"/>
  <c r="V327" i="1"/>
  <c r="W327" i="1"/>
  <c r="X327" i="1"/>
  <c r="R328" i="1"/>
  <c r="S328" i="1"/>
  <c r="T328" i="1"/>
  <c r="U328" i="1"/>
  <c r="V328" i="1"/>
  <c r="W328" i="1"/>
  <c r="X328" i="1"/>
  <c r="R329" i="1"/>
  <c r="S329" i="1"/>
  <c r="T329" i="1"/>
  <c r="U329" i="1"/>
  <c r="V329" i="1"/>
  <c r="W329" i="1"/>
  <c r="X329" i="1"/>
  <c r="R330" i="1"/>
  <c r="S330" i="1"/>
  <c r="T330" i="1"/>
  <c r="U330" i="1"/>
  <c r="V330" i="1"/>
  <c r="W330" i="1"/>
  <c r="X330" i="1"/>
  <c r="R331" i="1"/>
  <c r="S331" i="1"/>
  <c r="T331" i="1"/>
  <c r="U331" i="1"/>
  <c r="V331" i="1"/>
  <c r="W331" i="1"/>
  <c r="X331" i="1"/>
  <c r="R332" i="1"/>
  <c r="S332" i="1"/>
  <c r="T332" i="1"/>
  <c r="U332" i="1"/>
  <c r="V332" i="1"/>
  <c r="W332" i="1"/>
  <c r="X332" i="1"/>
  <c r="R333" i="1"/>
  <c r="S333" i="1"/>
  <c r="T333" i="1"/>
  <c r="U333" i="1"/>
  <c r="V333" i="1"/>
  <c r="W333" i="1"/>
  <c r="X333" i="1"/>
  <c r="R334" i="1"/>
  <c r="S334" i="1"/>
  <c r="T334" i="1"/>
  <c r="U334" i="1"/>
  <c r="V334" i="1"/>
  <c r="W334" i="1"/>
  <c r="X334" i="1"/>
  <c r="R335" i="1"/>
  <c r="S335" i="1"/>
  <c r="T335" i="1"/>
  <c r="U335" i="1"/>
  <c r="V335" i="1"/>
  <c r="W335" i="1"/>
  <c r="X335" i="1"/>
  <c r="R336" i="1"/>
  <c r="S336" i="1"/>
  <c r="T336" i="1"/>
  <c r="U336" i="1"/>
  <c r="V336" i="1"/>
  <c r="W336" i="1"/>
  <c r="X336" i="1"/>
  <c r="R337" i="1"/>
  <c r="S337" i="1"/>
  <c r="T337" i="1"/>
  <c r="U337" i="1"/>
  <c r="V337" i="1"/>
  <c r="W337" i="1"/>
  <c r="X337" i="1"/>
  <c r="R338" i="1"/>
  <c r="S338" i="1"/>
  <c r="T338" i="1"/>
  <c r="U338" i="1"/>
  <c r="V338" i="1"/>
  <c r="W338" i="1"/>
  <c r="X338" i="1"/>
  <c r="R339" i="1"/>
  <c r="S339" i="1"/>
  <c r="T339" i="1"/>
  <c r="U339" i="1"/>
  <c r="V339" i="1"/>
  <c r="W339" i="1"/>
  <c r="X339" i="1"/>
  <c r="R340" i="1"/>
  <c r="S340" i="1"/>
  <c r="T340" i="1"/>
  <c r="U340" i="1"/>
  <c r="V340" i="1"/>
  <c r="W340" i="1"/>
  <c r="X340" i="1"/>
  <c r="R341" i="1"/>
  <c r="S341" i="1"/>
  <c r="T341" i="1"/>
  <c r="U341" i="1"/>
  <c r="V341" i="1"/>
  <c r="W341" i="1"/>
  <c r="X341" i="1"/>
  <c r="R342" i="1"/>
  <c r="S342" i="1"/>
  <c r="T342" i="1"/>
  <c r="U342" i="1"/>
  <c r="V342" i="1"/>
  <c r="W342" i="1"/>
  <c r="X342" i="1"/>
  <c r="R343" i="1"/>
  <c r="S343" i="1"/>
  <c r="T343" i="1"/>
  <c r="U343" i="1"/>
  <c r="V343" i="1"/>
  <c r="W343" i="1"/>
  <c r="X343" i="1"/>
  <c r="R344" i="1"/>
  <c r="S344" i="1"/>
  <c r="T344" i="1"/>
  <c r="U344" i="1"/>
  <c r="V344" i="1"/>
  <c r="W344" i="1"/>
  <c r="X344" i="1"/>
  <c r="R345" i="1"/>
  <c r="S345" i="1"/>
  <c r="T345" i="1"/>
  <c r="U345" i="1"/>
  <c r="V345" i="1"/>
  <c r="W345" i="1"/>
  <c r="X345" i="1"/>
  <c r="R346" i="1"/>
  <c r="S346" i="1"/>
  <c r="T346" i="1"/>
  <c r="U346" i="1"/>
  <c r="V346" i="1"/>
  <c r="W346" i="1"/>
  <c r="X346" i="1"/>
  <c r="R347" i="1"/>
  <c r="S347" i="1"/>
  <c r="T347" i="1"/>
  <c r="U347" i="1"/>
  <c r="V347" i="1"/>
  <c r="W347" i="1"/>
  <c r="X347" i="1"/>
  <c r="R348" i="1"/>
  <c r="S348" i="1"/>
  <c r="T348" i="1"/>
  <c r="U348" i="1"/>
  <c r="V348" i="1"/>
  <c r="W348" i="1"/>
  <c r="X348" i="1"/>
  <c r="R349" i="1"/>
  <c r="S349" i="1"/>
  <c r="T349" i="1"/>
  <c r="U349" i="1"/>
  <c r="V349" i="1"/>
  <c r="W349" i="1"/>
  <c r="X349" i="1"/>
  <c r="R350" i="1"/>
  <c r="S350" i="1"/>
  <c r="T350" i="1"/>
  <c r="U350" i="1"/>
  <c r="V350" i="1"/>
  <c r="W350" i="1"/>
  <c r="X350" i="1"/>
  <c r="R351" i="1"/>
  <c r="S351" i="1"/>
  <c r="T351" i="1"/>
  <c r="U351" i="1"/>
  <c r="V351" i="1"/>
  <c r="W351" i="1"/>
  <c r="X351" i="1"/>
  <c r="R352" i="1"/>
  <c r="S352" i="1"/>
  <c r="T352" i="1"/>
  <c r="U352" i="1"/>
  <c r="V352" i="1"/>
  <c r="W352" i="1"/>
  <c r="X352" i="1"/>
  <c r="R353" i="1"/>
  <c r="S353" i="1"/>
  <c r="T353" i="1"/>
  <c r="U353" i="1"/>
  <c r="V353" i="1"/>
  <c r="W353" i="1"/>
  <c r="X353" i="1"/>
  <c r="R354" i="1"/>
  <c r="S354" i="1"/>
  <c r="T354" i="1"/>
  <c r="U354" i="1"/>
  <c r="V354" i="1"/>
  <c r="W354" i="1"/>
  <c r="X354" i="1"/>
  <c r="R355" i="1"/>
  <c r="S355" i="1"/>
  <c r="T355" i="1"/>
  <c r="U355" i="1"/>
  <c r="V355" i="1"/>
  <c r="W355" i="1"/>
  <c r="X355" i="1"/>
  <c r="R356" i="1"/>
  <c r="S356" i="1"/>
  <c r="T356" i="1"/>
  <c r="U356" i="1"/>
  <c r="V356" i="1"/>
  <c r="W356" i="1"/>
  <c r="X356" i="1"/>
  <c r="R357" i="1"/>
  <c r="S357" i="1"/>
  <c r="T357" i="1"/>
  <c r="U357" i="1"/>
  <c r="V357" i="1"/>
  <c r="W357" i="1"/>
  <c r="X357" i="1"/>
  <c r="R358" i="1"/>
  <c r="S358" i="1"/>
  <c r="T358" i="1"/>
  <c r="U358" i="1"/>
  <c r="V358" i="1"/>
  <c r="W358" i="1"/>
  <c r="X358" i="1"/>
  <c r="R359" i="1"/>
  <c r="S359" i="1"/>
  <c r="T359" i="1"/>
  <c r="U359" i="1"/>
  <c r="V359" i="1"/>
  <c r="W359" i="1"/>
  <c r="X359" i="1"/>
  <c r="R360" i="1"/>
  <c r="S360" i="1"/>
  <c r="T360" i="1"/>
  <c r="U360" i="1"/>
  <c r="V360" i="1"/>
  <c r="W360" i="1"/>
  <c r="X360" i="1"/>
  <c r="R361" i="1"/>
  <c r="S361" i="1"/>
  <c r="T361" i="1"/>
  <c r="U361" i="1"/>
  <c r="V361" i="1"/>
  <c r="W361" i="1"/>
  <c r="X361" i="1"/>
  <c r="R362" i="1"/>
  <c r="S362" i="1"/>
  <c r="T362" i="1"/>
  <c r="U362" i="1"/>
  <c r="V362" i="1"/>
  <c r="W362" i="1"/>
  <c r="X362" i="1"/>
  <c r="R363" i="1"/>
  <c r="S363" i="1"/>
  <c r="T363" i="1"/>
  <c r="U363" i="1"/>
  <c r="V363" i="1"/>
  <c r="W363" i="1"/>
  <c r="X363" i="1"/>
  <c r="R364" i="1"/>
  <c r="S364" i="1"/>
  <c r="T364" i="1"/>
  <c r="U364" i="1"/>
  <c r="V364" i="1"/>
  <c r="W364" i="1"/>
  <c r="X364" i="1"/>
  <c r="R365" i="1"/>
  <c r="S365" i="1"/>
  <c r="T365" i="1"/>
  <c r="U365" i="1"/>
  <c r="V365" i="1"/>
  <c r="W365" i="1"/>
  <c r="X365" i="1"/>
  <c r="R366" i="1"/>
  <c r="S366" i="1"/>
  <c r="T366" i="1"/>
  <c r="U366" i="1"/>
  <c r="V366" i="1"/>
  <c r="W366" i="1"/>
  <c r="X366" i="1"/>
  <c r="R367" i="1"/>
  <c r="S367" i="1"/>
  <c r="T367" i="1"/>
  <c r="U367" i="1"/>
  <c r="V367" i="1"/>
  <c r="W367" i="1"/>
  <c r="X367" i="1"/>
  <c r="R368" i="1"/>
  <c r="S368" i="1"/>
  <c r="T368" i="1"/>
  <c r="U368" i="1"/>
  <c r="V368" i="1"/>
  <c r="W368" i="1"/>
  <c r="X368" i="1"/>
  <c r="R369" i="1"/>
  <c r="S369" i="1"/>
  <c r="T369" i="1"/>
  <c r="U369" i="1"/>
  <c r="V369" i="1"/>
  <c r="W369" i="1"/>
  <c r="X369" i="1"/>
  <c r="R370" i="1"/>
  <c r="S370" i="1"/>
  <c r="T370" i="1"/>
  <c r="U370" i="1"/>
  <c r="V370" i="1"/>
  <c r="W370" i="1"/>
  <c r="X370" i="1"/>
  <c r="R371" i="1"/>
  <c r="S371" i="1"/>
  <c r="T371" i="1"/>
  <c r="U371" i="1"/>
  <c r="V371" i="1"/>
  <c r="W371" i="1"/>
  <c r="X371" i="1"/>
  <c r="R372" i="1"/>
  <c r="S372" i="1"/>
  <c r="T372" i="1"/>
  <c r="U372" i="1"/>
  <c r="V372" i="1"/>
  <c r="W372" i="1"/>
  <c r="X372" i="1"/>
  <c r="R373" i="1"/>
  <c r="S373" i="1"/>
  <c r="T373" i="1"/>
  <c r="U373" i="1"/>
  <c r="V373" i="1"/>
  <c r="W373" i="1"/>
  <c r="X373" i="1"/>
  <c r="R374" i="1"/>
  <c r="S374" i="1"/>
  <c r="T374" i="1"/>
  <c r="U374" i="1"/>
  <c r="V374" i="1"/>
  <c r="W374" i="1"/>
  <c r="X374" i="1"/>
  <c r="R375" i="1"/>
  <c r="S375" i="1"/>
  <c r="T375" i="1"/>
  <c r="U375" i="1"/>
  <c r="V375" i="1"/>
  <c r="W375" i="1"/>
  <c r="X375" i="1"/>
  <c r="R376" i="1"/>
  <c r="S376" i="1"/>
  <c r="T376" i="1"/>
  <c r="U376" i="1"/>
  <c r="V376" i="1"/>
  <c r="W376" i="1"/>
  <c r="X376" i="1"/>
  <c r="R377" i="1"/>
  <c r="S377" i="1"/>
  <c r="T377" i="1"/>
  <c r="U377" i="1"/>
  <c r="V377" i="1"/>
  <c r="W377" i="1"/>
  <c r="X377" i="1"/>
  <c r="R378" i="1"/>
  <c r="S378" i="1"/>
  <c r="T378" i="1"/>
  <c r="U378" i="1"/>
  <c r="V378" i="1"/>
  <c r="W378" i="1"/>
  <c r="X378" i="1"/>
  <c r="R379" i="1"/>
  <c r="S379" i="1"/>
  <c r="T379" i="1"/>
  <c r="U379" i="1"/>
  <c r="V379" i="1"/>
  <c r="W379" i="1"/>
  <c r="X379" i="1"/>
  <c r="R380" i="1"/>
  <c r="S380" i="1"/>
  <c r="T380" i="1"/>
  <c r="U380" i="1"/>
  <c r="V380" i="1"/>
  <c r="W380" i="1"/>
  <c r="X380" i="1"/>
  <c r="R381" i="1"/>
  <c r="S381" i="1"/>
  <c r="T381" i="1"/>
  <c r="U381" i="1"/>
  <c r="V381" i="1"/>
  <c r="W381" i="1"/>
  <c r="X381" i="1"/>
  <c r="R382" i="1"/>
  <c r="S382" i="1"/>
  <c r="T382" i="1"/>
  <c r="U382" i="1"/>
  <c r="V382" i="1"/>
  <c r="W382" i="1"/>
  <c r="X382" i="1"/>
  <c r="R383" i="1"/>
  <c r="S383" i="1"/>
  <c r="T383" i="1"/>
  <c r="U383" i="1"/>
  <c r="V383" i="1"/>
  <c r="W383" i="1"/>
  <c r="X383" i="1"/>
  <c r="R384" i="1"/>
  <c r="S384" i="1"/>
  <c r="T384" i="1"/>
  <c r="U384" i="1"/>
  <c r="V384" i="1"/>
  <c r="W384" i="1"/>
  <c r="X384" i="1"/>
  <c r="R385" i="1"/>
  <c r="S385" i="1"/>
  <c r="T385" i="1"/>
  <c r="U385" i="1"/>
  <c r="V385" i="1"/>
  <c r="W385" i="1"/>
  <c r="X385" i="1"/>
  <c r="R386" i="1"/>
  <c r="S386" i="1"/>
  <c r="T386" i="1"/>
  <c r="U386" i="1"/>
  <c r="V386" i="1"/>
  <c r="W386" i="1"/>
  <c r="X386" i="1"/>
  <c r="R387" i="1"/>
  <c r="S387" i="1"/>
  <c r="T387" i="1"/>
  <c r="U387" i="1"/>
  <c r="V387" i="1"/>
  <c r="W387" i="1"/>
  <c r="X387" i="1"/>
  <c r="R388" i="1"/>
  <c r="S388" i="1"/>
  <c r="T388" i="1"/>
  <c r="U388" i="1"/>
  <c r="V388" i="1"/>
  <c r="W388" i="1"/>
  <c r="X388" i="1"/>
  <c r="R389" i="1"/>
  <c r="S389" i="1"/>
  <c r="T389" i="1"/>
  <c r="U389" i="1"/>
  <c r="V389" i="1"/>
  <c r="W389" i="1"/>
  <c r="X389" i="1"/>
  <c r="R390" i="1"/>
  <c r="S390" i="1"/>
  <c r="T390" i="1"/>
  <c r="U390" i="1"/>
  <c r="V390" i="1"/>
  <c r="W390" i="1"/>
  <c r="X390" i="1"/>
  <c r="R391" i="1"/>
  <c r="S391" i="1"/>
  <c r="T391" i="1"/>
  <c r="U391" i="1"/>
  <c r="V391" i="1"/>
  <c r="W391" i="1"/>
  <c r="X391" i="1"/>
  <c r="R392" i="1"/>
  <c r="S392" i="1"/>
  <c r="T392" i="1"/>
  <c r="U392" i="1"/>
  <c r="V392" i="1"/>
  <c r="W392" i="1"/>
  <c r="X392" i="1"/>
  <c r="R393" i="1"/>
  <c r="S393" i="1"/>
  <c r="T393" i="1"/>
  <c r="U393" i="1"/>
  <c r="V393" i="1"/>
  <c r="W393" i="1"/>
  <c r="X393" i="1"/>
  <c r="R394" i="1"/>
  <c r="S394" i="1"/>
  <c r="T394" i="1"/>
  <c r="U394" i="1"/>
  <c r="V394" i="1"/>
  <c r="W394" i="1"/>
  <c r="X394" i="1"/>
  <c r="R395" i="1"/>
  <c r="S395" i="1"/>
  <c r="T395" i="1"/>
  <c r="U395" i="1"/>
  <c r="V395" i="1"/>
  <c r="W395" i="1"/>
  <c r="X395" i="1"/>
  <c r="R396" i="1"/>
  <c r="S396" i="1"/>
  <c r="T396" i="1"/>
  <c r="U396" i="1"/>
  <c r="V396" i="1"/>
  <c r="W396" i="1"/>
  <c r="X396" i="1"/>
  <c r="R397" i="1"/>
  <c r="S397" i="1"/>
  <c r="T397" i="1"/>
  <c r="U397" i="1"/>
  <c r="V397" i="1"/>
  <c r="W397" i="1"/>
  <c r="X397" i="1"/>
  <c r="R398" i="1"/>
  <c r="S398" i="1"/>
  <c r="T398" i="1"/>
  <c r="U398" i="1"/>
  <c r="V398" i="1"/>
  <c r="W398" i="1"/>
  <c r="X398" i="1"/>
  <c r="R399" i="1"/>
  <c r="S399" i="1"/>
  <c r="T399" i="1"/>
  <c r="U399" i="1"/>
  <c r="V399" i="1"/>
  <c r="W399" i="1"/>
  <c r="X399" i="1"/>
  <c r="R400" i="1"/>
  <c r="S400" i="1"/>
  <c r="T400" i="1"/>
  <c r="U400" i="1"/>
  <c r="V400" i="1"/>
  <c r="W400" i="1"/>
  <c r="X400" i="1"/>
  <c r="R401" i="1"/>
  <c r="S401" i="1"/>
  <c r="T401" i="1"/>
  <c r="U401" i="1"/>
  <c r="V401" i="1"/>
  <c r="W401" i="1"/>
  <c r="X401" i="1"/>
  <c r="R402" i="1"/>
  <c r="S402" i="1"/>
  <c r="T402" i="1"/>
  <c r="U402" i="1"/>
  <c r="V402" i="1"/>
  <c r="W402" i="1"/>
  <c r="X402" i="1"/>
  <c r="R403" i="1"/>
  <c r="S403" i="1"/>
  <c r="T403" i="1"/>
  <c r="U403" i="1"/>
  <c r="V403" i="1"/>
  <c r="W403" i="1"/>
  <c r="X403" i="1"/>
  <c r="R404" i="1"/>
  <c r="S404" i="1"/>
  <c r="T404" i="1"/>
  <c r="U404" i="1"/>
  <c r="V404" i="1"/>
  <c r="W404" i="1"/>
  <c r="X404" i="1"/>
  <c r="R405" i="1"/>
  <c r="S405" i="1"/>
  <c r="T405" i="1"/>
  <c r="U405" i="1"/>
  <c r="V405" i="1"/>
  <c r="W405" i="1"/>
  <c r="X405" i="1"/>
  <c r="R406" i="1"/>
  <c r="S406" i="1"/>
  <c r="T406" i="1"/>
  <c r="U406" i="1"/>
  <c r="V406" i="1"/>
  <c r="W406" i="1"/>
  <c r="X406" i="1"/>
  <c r="R407" i="1"/>
  <c r="S407" i="1"/>
  <c r="T407" i="1"/>
  <c r="U407" i="1"/>
  <c r="V407" i="1"/>
  <c r="W407" i="1"/>
  <c r="X407" i="1"/>
  <c r="R408" i="1"/>
  <c r="S408" i="1"/>
  <c r="T408" i="1"/>
  <c r="U408" i="1"/>
  <c r="V408" i="1"/>
  <c r="W408" i="1"/>
  <c r="X408" i="1"/>
  <c r="R409" i="1"/>
  <c r="S409" i="1"/>
  <c r="T409" i="1"/>
  <c r="U409" i="1"/>
  <c r="V409" i="1"/>
  <c r="W409" i="1"/>
  <c r="X409" i="1"/>
  <c r="R410" i="1"/>
  <c r="S410" i="1"/>
  <c r="T410" i="1"/>
  <c r="U410" i="1"/>
  <c r="V410" i="1"/>
  <c r="W410" i="1"/>
  <c r="X410" i="1"/>
  <c r="R411" i="1"/>
  <c r="S411" i="1"/>
  <c r="T411" i="1"/>
  <c r="U411" i="1"/>
  <c r="V411" i="1"/>
  <c r="W411" i="1"/>
  <c r="X411" i="1"/>
  <c r="R412" i="1"/>
  <c r="S412" i="1"/>
  <c r="T412" i="1"/>
  <c r="U412" i="1"/>
  <c r="V412" i="1"/>
  <c r="W412" i="1"/>
  <c r="X412" i="1"/>
  <c r="R413" i="1"/>
  <c r="S413" i="1"/>
  <c r="T413" i="1"/>
  <c r="U413" i="1"/>
  <c r="V413" i="1"/>
  <c r="W413" i="1"/>
  <c r="X413" i="1"/>
  <c r="R414" i="1"/>
  <c r="S414" i="1"/>
  <c r="T414" i="1"/>
  <c r="U414" i="1"/>
  <c r="V414" i="1"/>
  <c r="W414" i="1"/>
  <c r="X414" i="1"/>
  <c r="R415" i="1"/>
  <c r="S415" i="1"/>
  <c r="T415" i="1"/>
  <c r="U415" i="1"/>
  <c r="V415" i="1"/>
  <c r="W415" i="1"/>
  <c r="X415" i="1"/>
  <c r="R416" i="1"/>
  <c r="S416" i="1"/>
  <c r="T416" i="1"/>
  <c r="U416" i="1"/>
  <c r="V416" i="1"/>
  <c r="W416" i="1"/>
  <c r="X416" i="1"/>
  <c r="R417" i="1"/>
  <c r="S417" i="1"/>
  <c r="T417" i="1"/>
  <c r="U417" i="1"/>
  <c r="V417" i="1"/>
  <c r="W417" i="1"/>
  <c r="X417" i="1"/>
  <c r="R418" i="1"/>
  <c r="S418" i="1"/>
  <c r="T418" i="1"/>
  <c r="U418" i="1"/>
  <c r="V418" i="1"/>
  <c r="W418" i="1"/>
  <c r="X418" i="1"/>
  <c r="R419" i="1"/>
  <c r="S419" i="1"/>
  <c r="T419" i="1"/>
  <c r="U419" i="1"/>
  <c r="V419" i="1"/>
  <c r="W419" i="1"/>
  <c r="X419" i="1"/>
  <c r="R420" i="1"/>
  <c r="S420" i="1"/>
  <c r="T420" i="1"/>
  <c r="U420" i="1"/>
  <c r="V420" i="1"/>
  <c r="W420" i="1"/>
  <c r="X420" i="1"/>
  <c r="R421" i="1"/>
  <c r="S421" i="1"/>
  <c r="T421" i="1"/>
  <c r="U421" i="1"/>
  <c r="V421" i="1"/>
  <c r="W421" i="1"/>
  <c r="X421" i="1"/>
  <c r="R422" i="1"/>
  <c r="S422" i="1"/>
  <c r="T422" i="1"/>
  <c r="U422" i="1"/>
  <c r="V422" i="1"/>
  <c r="W422" i="1"/>
  <c r="X422" i="1"/>
  <c r="R423" i="1"/>
  <c r="S423" i="1"/>
  <c r="T423" i="1"/>
  <c r="U423" i="1"/>
  <c r="V423" i="1"/>
  <c r="W423" i="1"/>
  <c r="X423" i="1"/>
  <c r="R424" i="1"/>
  <c r="S424" i="1"/>
  <c r="T424" i="1"/>
  <c r="U424" i="1"/>
  <c r="V424" i="1"/>
  <c r="W424" i="1"/>
  <c r="X424" i="1"/>
  <c r="R425" i="1"/>
  <c r="S425" i="1"/>
  <c r="T425" i="1"/>
  <c r="U425" i="1"/>
  <c r="V425" i="1"/>
  <c r="W425" i="1"/>
  <c r="X425" i="1"/>
  <c r="R426" i="1"/>
  <c r="S426" i="1"/>
  <c r="T426" i="1"/>
  <c r="U426" i="1"/>
  <c r="V426" i="1"/>
  <c r="W426" i="1"/>
  <c r="X426" i="1"/>
  <c r="R427" i="1"/>
  <c r="S427" i="1"/>
  <c r="T427" i="1"/>
  <c r="U427" i="1"/>
  <c r="V427" i="1"/>
  <c r="W427" i="1"/>
  <c r="X427" i="1"/>
  <c r="R428" i="1"/>
  <c r="S428" i="1"/>
  <c r="T428" i="1"/>
  <c r="U428" i="1"/>
  <c r="V428" i="1"/>
  <c r="W428" i="1"/>
  <c r="X428" i="1"/>
  <c r="R429" i="1"/>
  <c r="S429" i="1"/>
  <c r="T429" i="1"/>
  <c r="U429" i="1"/>
  <c r="V429" i="1"/>
  <c r="W429" i="1"/>
  <c r="X429" i="1"/>
  <c r="R430" i="1"/>
  <c r="S430" i="1"/>
  <c r="T430" i="1"/>
  <c r="U430" i="1"/>
  <c r="V430" i="1"/>
  <c r="W430" i="1"/>
  <c r="X430" i="1"/>
  <c r="R431" i="1"/>
  <c r="S431" i="1"/>
  <c r="T431" i="1"/>
  <c r="U431" i="1"/>
  <c r="V431" i="1"/>
  <c r="W431" i="1"/>
  <c r="X431" i="1"/>
  <c r="R432" i="1"/>
  <c r="S432" i="1"/>
  <c r="T432" i="1"/>
  <c r="U432" i="1"/>
  <c r="V432" i="1"/>
  <c r="W432" i="1"/>
  <c r="X432" i="1"/>
  <c r="R433" i="1"/>
  <c r="S433" i="1"/>
  <c r="T433" i="1"/>
  <c r="U433" i="1"/>
  <c r="V433" i="1"/>
  <c r="W433" i="1"/>
  <c r="X433" i="1"/>
  <c r="R434" i="1"/>
  <c r="S434" i="1"/>
  <c r="T434" i="1"/>
  <c r="U434" i="1"/>
  <c r="V434" i="1"/>
  <c r="W434" i="1"/>
  <c r="X434" i="1"/>
  <c r="R435" i="1"/>
  <c r="S435" i="1"/>
  <c r="T435" i="1"/>
  <c r="U435" i="1"/>
  <c r="V435" i="1"/>
  <c r="W435" i="1"/>
  <c r="X435" i="1"/>
  <c r="R436" i="1"/>
  <c r="S436" i="1"/>
  <c r="T436" i="1"/>
  <c r="U436" i="1"/>
  <c r="V436" i="1"/>
  <c r="W436" i="1"/>
  <c r="X436" i="1"/>
  <c r="R437" i="1"/>
  <c r="S437" i="1"/>
  <c r="T437" i="1"/>
  <c r="U437" i="1"/>
  <c r="V437" i="1"/>
  <c r="W437" i="1"/>
  <c r="X437" i="1"/>
  <c r="R438" i="1"/>
  <c r="S438" i="1"/>
  <c r="T438" i="1"/>
  <c r="U438" i="1"/>
  <c r="V438" i="1"/>
  <c r="W438" i="1"/>
  <c r="X438" i="1"/>
  <c r="R439" i="1"/>
  <c r="S439" i="1"/>
  <c r="T439" i="1"/>
  <c r="U439" i="1"/>
  <c r="V439" i="1"/>
  <c r="W439" i="1"/>
  <c r="X439" i="1"/>
  <c r="R440" i="1"/>
  <c r="S440" i="1"/>
  <c r="T440" i="1"/>
  <c r="U440" i="1"/>
  <c r="V440" i="1"/>
  <c r="W440" i="1"/>
  <c r="X440" i="1"/>
  <c r="R441" i="1"/>
  <c r="S441" i="1"/>
  <c r="T441" i="1"/>
  <c r="U441" i="1"/>
  <c r="V441" i="1"/>
  <c r="W441" i="1"/>
  <c r="X441" i="1"/>
  <c r="R442" i="1"/>
  <c r="S442" i="1"/>
  <c r="T442" i="1"/>
  <c r="U442" i="1"/>
  <c r="V442" i="1"/>
  <c r="W442" i="1"/>
  <c r="X442" i="1"/>
  <c r="R443" i="1"/>
  <c r="S443" i="1"/>
  <c r="T443" i="1"/>
  <c r="U443" i="1"/>
  <c r="V443" i="1"/>
  <c r="W443" i="1"/>
  <c r="X443" i="1"/>
  <c r="R444" i="1"/>
  <c r="S444" i="1"/>
  <c r="T444" i="1"/>
  <c r="U444" i="1"/>
  <c r="V444" i="1"/>
  <c r="W444" i="1"/>
  <c r="X444" i="1"/>
  <c r="R445" i="1"/>
  <c r="S445" i="1"/>
  <c r="T445" i="1"/>
  <c r="U445" i="1"/>
  <c r="V445" i="1"/>
  <c r="W445" i="1"/>
  <c r="X445" i="1"/>
  <c r="R446" i="1"/>
  <c r="S446" i="1"/>
  <c r="T446" i="1"/>
  <c r="U446" i="1"/>
  <c r="V446" i="1"/>
  <c r="W446" i="1"/>
  <c r="X446" i="1"/>
  <c r="R447" i="1"/>
  <c r="S447" i="1"/>
  <c r="T447" i="1"/>
  <c r="U447" i="1"/>
  <c r="V447" i="1"/>
  <c r="W447" i="1"/>
  <c r="X447" i="1"/>
  <c r="R448" i="1"/>
  <c r="S448" i="1"/>
  <c r="T448" i="1"/>
  <c r="U448" i="1"/>
  <c r="V448" i="1"/>
  <c r="W448" i="1"/>
  <c r="X448" i="1"/>
  <c r="R449" i="1"/>
  <c r="S449" i="1"/>
  <c r="T449" i="1"/>
  <c r="U449" i="1"/>
  <c r="V449" i="1"/>
  <c r="W449" i="1"/>
  <c r="X449" i="1"/>
  <c r="R450" i="1"/>
  <c r="S450" i="1"/>
  <c r="T450" i="1"/>
  <c r="U450" i="1"/>
  <c r="V450" i="1"/>
  <c r="W450" i="1"/>
  <c r="X450" i="1"/>
  <c r="R451" i="1"/>
  <c r="S451" i="1"/>
  <c r="T451" i="1"/>
  <c r="U451" i="1"/>
  <c r="V451" i="1"/>
  <c r="W451" i="1"/>
  <c r="X451" i="1"/>
  <c r="R452" i="1"/>
  <c r="S452" i="1"/>
  <c r="T452" i="1"/>
  <c r="U452" i="1"/>
  <c r="V452" i="1"/>
  <c r="W452" i="1"/>
  <c r="X452" i="1"/>
  <c r="R453" i="1"/>
  <c r="S453" i="1"/>
  <c r="T453" i="1"/>
  <c r="U453" i="1"/>
  <c r="V453" i="1"/>
  <c r="W453" i="1"/>
  <c r="X453" i="1"/>
  <c r="R454" i="1"/>
  <c r="S454" i="1"/>
  <c r="T454" i="1"/>
  <c r="U454" i="1"/>
  <c r="V454" i="1"/>
  <c r="W454" i="1"/>
  <c r="X454" i="1"/>
  <c r="R455" i="1"/>
  <c r="S455" i="1"/>
  <c r="T455" i="1"/>
  <c r="U455" i="1"/>
  <c r="V455" i="1"/>
  <c r="W455" i="1"/>
  <c r="X455" i="1"/>
  <c r="R456" i="1"/>
  <c r="S456" i="1"/>
  <c r="T456" i="1"/>
  <c r="U456" i="1"/>
  <c r="V456" i="1"/>
  <c r="W456" i="1"/>
  <c r="X456" i="1"/>
  <c r="R457" i="1"/>
  <c r="S457" i="1"/>
  <c r="T457" i="1"/>
  <c r="U457" i="1"/>
  <c r="V457" i="1"/>
  <c r="W457" i="1"/>
  <c r="X457" i="1"/>
  <c r="R458" i="1"/>
  <c r="S458" i="1"/>
  <c r="T458" i="1"/>
  <c r="U458" i="1"/>
  <c r="V458" i="1"/>
  <c r="W458" i="1"/>
  <c r="X458" i="1"/>
  <c r="R459" i="1"/>
  <c r="S459" i="1"/>
  <c r="T459" i="1"/>
  <c r="U459" i="1"/>
  <c r="V459" i="1"/>
  <c r="W459" i="1"/>
  <c r="X459" i="1"/>
  <c r="R460" i="1"/>
  <c r="S460" i="1"/>
  <c r="T460" i="1"/>
  <c r="U460" i="1"/>
  <c r="V460" i="1"/>
  <c r="W460" i="1"/>
  <c r="X460" i="1"/>
  <c r="R461" i="1"/>
  <c r="S461" i="1"/>
  <c r="T461" i="1"/>
  <c r="U461" i="1"/>
  <c r="V461" i="1"/>
  <c r="W461" i="1"/>
  <c r="X461" i="1"/>
  <c r="R462" i="1"/>
  <c r="S462" i="1"/>
  <c r="T462" i="1"/>
  <c r="U462" i="1"/>
  <c r="V462" i="1"/>
  <c r="W462" i="1"/>
  <c r="X462" i="1"/>
  <c r="R463" i="1"/>
  <c r="S463" i="1"/>
  <c r="T463" i="1"/>
  <c r="U463" i="1"/>
  <c r="V463" i="1"/>
  <c r="W463" i="1"/>
  <c r="X463" i="1"/>
  <c r="R464" i="1"/>
  <c r="S464" i="1"/>
  <c r="T464" i="1"/>
  <c r="U464" i="1"/>
  <c r="V464" i="1"/>
  <c r="W464" i="1"/>
  <c r="X464" i="1"/>
  <c r="R465" i="1"/>
  <c r="S465" i="1"/>
  <c r="T465" i="1"/>
  <c r="U465" i="1"/>
  <c r="V465" i="1"/>
  <c r="W465" i="1"/>
  <c r="X465" i="1"/>
  <c r="R466" i="1"/>
  <c r="S466" i="1"/>
  <c r="T466" i="1"/>
  <c r="U466" i="1"/>
  <c r="V466" i="1"/>
  <c r="W466" i="1"/>
  <c r="X466" i="1"/>
  <c r="R467" i="1"/>
  <c r="S467" i="1"/>
  <c r="T467" i="1"/>
  <c r="U467" i="1"/>
  <c r="V467" i="1"/>
  <c r="W467" i="1"/>
  <c r="X467" i="1"/>
  <c r="R468" i="1"/>
  <c r="S468" i="1"/>
  <c r="T468" i="1"/>
  <c r="U468" i="1"/>
  <c r="V468" i="1"/>
  <c r="W468" i="1"/>
  <c r="X468" i="1"/>
  <c r="R469" i="1"/>
  <c r="S469" i="1"/>
  <c r="T469" i="1"/>
  <c r="U469" i="1"/>
  <c r="V469" i="1"/>
  <c r="W469" i="1"/>
  <c r="X469" i="1"/>
  <c r="R470" i="1"/>
  <c r="S470" i="1"/>
  <c r="T470" i="1"/>
  <c r="U470" i="1"/>
  <c r="V470" i="1"/>
  <c r="W470" i="1"/>
  <c r="X470" i="1"/>
  <c r="R471" i="1"/>
  <c r="S471" i="1"/>
  <c r="T471" i="1"/>
  <c r="U471" i="1"/>
  <c r="V471" i="1"/>
  <c r="W471" i="1"/>
  <c r="X471" i="1"/>
  <c r="R472" i="1"/>
  <c r="S472" i="1"/>
  <c r="T472" i="1"/>
  <c r="U472" i="1"/>
  <c r="V472" i="1"/>
  <c r="W472" i="1"/>
  <c r="X472" i="1"/>
  <c r="R473" i="1"/>
  <c r="S473" i="1"/>
  <c r="T473" i="1"/>
  <c r="U473" i="1"/>
  <c r="V473" i="1"/>
  <c r="W473" i="1"/>
  <c r="X473" i="1"/>
  <c r="R474" i="1"/>
  <c r="S474" i="1"/>
  <c r="T474" i="1"/>
  <c r="U474" i="1"/>
  <c r="V474" i="1"/>
  <c r="W474" i="1"/>
  <c r="X474" i="1"/>
  <c r="R475" i="1"/>
  <c r="S475" i="1"/>
  <c r="T475" i="1"/>
  <c r="U475" i="1"/>
  <c r="V475" i="1"/>
  <c r="W475" i="1"/>
  <c r="X475" i="1"/>
  <c r="R476" i="1"/>
  <c r="S476" i="1"/>
  <c r="T476" i="1"/>
  <c r="U476" i="1"/>
  <c r="V476" i="1"/>
  <c r="W476" i="1"/>
  <c r="X476" i="1"/>
  <c r="R477" i="1"/>
  <c r="S477" i="1"/>
  <c r="T477" i="1"/>
  <c r="U477" i="1"/>
  <c r="V477" i="1"/>
  <c r="W477" i="1"/>
  <c r="X477" i="1"/>
  <c r="R478" i="1"/>
  <c r="S478" i="1"/>
  <c r="T478" i="1"/>
  <c r="U478" i="1"/>
  <c r="V478" i="1"/>
  <c r="W478" i="1"/>
  <c r="X478" i="1"/>
  <c r="R479" i="1"/>
  <c r="S479" i="1"/>
  <c r="T479" i="1"/>
  <c r="U479" i="1"/>
  <c r="V479" i="1"/>
  <c r="W479" i="1"/>
  <c r="X479" i="1"/>
  <c r="R480" i="1"/>
  <c r="S480" i="1"/>
  <c r="T480" i="1"/>
  <c r="U480" i="1"/>
  <c r="V480" i="1"/>
  <c r="W480" i="1"/>
  <c r="X480" i="1"/>
  <c r="R481" i="1"/>
  <c r="S481" i="1"/>
  <c r="T481" i="1"/>
  <c r="U481" i="1"/>
  <c r="V481" i="1"/>
  <c r="W481" i="1"/>
  <c r="X481" i="1"/>
  <c r="R482" i="1"/>
  <c r="S482" i="1"/>
  <c r="T482" i="1"/>
  <c r="U482" i="1"/>
  <c r="V482" i="1"/>
  <c r="W482" i="1"/>
  <c r="X482" i="1"/>
  <c r="R483" i="1"/>
  <c r="S483" i="1"/>
  <c r="T483" i="1"/>
  <c r="U483" i="1"/>
  <c r="V483" i="1"/>
  <c r="W483" i="1"/>
  <c r="X483" i="1"/>
  <c r="R484" i="1"/>
  <c r="S484" i="1"/>
  <c r="T484" i="1"/>
  <c r="U484" i="1"/>
  <c r="V484" i="1"/>
  <c r="W484" i="1"/>
  <c r="X484" i="1"/>
  <c r="R485" i="1"/>
  <c r="S485" i="1"/>
  <c r="T485" i="1"/>
  <c r="U485" i="1"/>
  <c r="V485" i="1"/>
  <c r="W485" i="1"/>
  <c r="X485" i="1"/>
  <c r="R486" i="1"/>
  <c r="S486" i="1"/>
  <c r="T486" i="1"/>
  <c r="U486" i="1"/>
  <c r="V486" i="1"/>
  <c r="W486" i="1"/>
  <c r="X486" i="1"/>
  <c r="R487" i="1"/>
  <c r="S487" i="1"/>
  <c r="T487" i="1"/>
  <c r="U487" i="1"/>
  <c r="V487" i="1"/>
  <c r="W487" i="1"/>
  <c r="X487" i="1"/>
  <c r="R488" i="1"/>
  <c r="S488" i="1"/>
  <c r="T488" i="1"/>
  <c r="U488" i="1"/>
  <c r="V488" i="1"/>
  <c r="W488" i="1"/>
  <c r="X488" i="1"/>
  <c r="R489" i="1"/>
  <c r="S489" i="1"/>
  <c r="T489" i="1"/>
  <c r="U489" i="1"/>
  <c r="V489" i="1"/>
  <c r="W489" i="1"/>
  <c r="X489" i="1"/>
  <c r="R490" i="1"/>
  <c r="S490" i="1"/>
  <c r="T490" i="1"/>
  <c r="U490" i="1"/>
  <c r="V490" i="1"/>
  <c r="W490" i="1"/>
  <c r="X490" i="1"/>
  <c r="R491" i="1"/>
  <c r="S491" i="1"/>
  <c r="T491" i="1"/>
  <c r="U491" i="1"/>
  <c r="V491" i="1"/>
  <c r="W491" i="1"/>
  <c r="X491" i="1"/>
  <c r="R492" i="1"/>
  <c r="S492" i="1"/>
  <c r="T492" i="1"/>
  <c r="U492" i="1"/>
  <c r="V492" i="1"/>
  <c r="W492" i="1"/>
  <c r="X492" i="1"/>
  <c r="R493" i="1"/>
  <c r="S493" i="1"/>
  <c r="T493" i="1"/>
  <c r="U493" i="1"/>
  <c r="V493" i="1"/>
  <c r="W493" i="1"/>
  <c r="X493" i="1"/>
  <c r="R494" i="1"/>
  <c r="S494" i="1"/>
  <c r="T494" i="1"/>
  <c r="U494" i="1"/>
  <c r="V494" i="1"/>
  <c r="W494" i="1"/>
  <c r="X494" i="1"/>
  <c r="R495" i="1"/>
  <c r="S495" i="1"/>
  <c r="T495" i="1"/>
  <c r="U495" i="1"/>
  <c r="V495" i="1"/>
  <c r="W495" i="1"/>
  <c r="X495" i="1"/>
  <c r="R496" i="1"/>
  <c r="S496" i="1"/>
  <c r="T496" i="1"/>
  <c r="U496" i="1"/>
  <c r="V496" i="1"/>
  <c r="W496" i="1"/>
  <c r="X496" i="1"/>
  <c r="R497" i="1"/>
  <c r="S497" i="1"/>
  <c r="T497" i="1"/>
  <c r="U497" i="1"/>
  <c r="V497" i="1"/>
  <c r="W497" i="1"/>
  <c r="X497" i="1"/>
  <c r="R498" i="1"/>
  <c r="S498" i="1"/>
  <c r="T498" i="1"/>
  <c r="U498" i="1"/>
  <c r="V498" i="1"/>
  <c r="W498" i="1"/>
  <c r="X498" i="1"/>
  <c r="R499" i="1"/>
  <c r="S499" i="1"/>
  <c r="T499" i="1"/>
  <c r="U499" i="1"/>
  <c r="V499" i="1"/>
  <c r="W499" i="1"/>
  <c r="X499" i="1"/>
  <c r="R500" i="1"/>
  <c r="S500" i="1"/>
  <c r="T500" i="1"/>
  <c r="U500" i="1"/>
  <c r="V500" i="1"/>
  <c r="W500" i="1"/>
  <c r="X500" i="1"/>
  <c r="R501" i="1"/>
  <c r="S501" i="1"/>
  <c r="T501" i="1"/>
  <c r="U501" i="1"/>
  <c r="V501" i="1"/>
  <c r="W501" i="1"/>
  <c r="X501" i="1"/>
  <c r="R502" i="1"/>
  <c r="S502" i="1"/>
  <c r="T502" i="1"/>
  <c r="U502" i="1"/>
  <c r="V502" i="1"/>
  <c r="W502" i="1"/>
  <c r="X502" i="1"/>
  <c r="R503" i="1"/>
  <c r="S503" i="1"/>
  <c r="T503" i="1"/>
  <c r="U503" i="1"/>
  <c r="V503" i="1"/>
  <c r="W503" i="1"/>
  <c r="X503" i="1"/>
  <c r="R504" i="1"/>
  <c r="S504" i="1"/>
  <c r="T504" i="1"/>
  <c r="U504" i="1"/>
  <c r="V504" i="1"/>
  <c r="W504" i="1"/>
  <c r="X504" i="1"/>
  <c r="R505" i="1"/>
  <c r="S505" i="1"/>
  <c r="T505" i="1"/>
  <c r="U505" i="1"/>
  <c r="V505" i="1"/>
  <c r="W505" i="1"/>
  <c r="X505" i="1"/>
  <c r="R506" i="1"/>
  <c r="S506" i="1"/>
  <c r="T506" i="1"/>
  <c r="U506" i="1"/>
  <c r="V506" i="1"/>
  <c r="W506" i="1"/>
  <c r="X506" i="1"/>
  <c r="R507" i="1"/>
  <c r="S507" i="1"/>
  <c r="T507" i="1"/>
  <c r="U507" i="1"/>
  <c r="V507" i="1"/>
  <c r="W507" i="1"/>
  <c r="X507" i="1"/>
  <c r="R508" i="1"/>
  <c r="S508" i="1"/>
  <c r="T508" i="1"/>
  <c r="U508" i="1"/>
  <c r="V508" i="1"/>
  <c r="W508" i="1"/>
  <c r="X508" i="1"/>
  <c r="R509" i="1"/>
  <c r="S509" i="1"/>
  <c r="T509" i="1"/>
  <c r="U509" i="1"/>
  <c r="V509" i="1"/>
  <c r="W509" i="1"/>
  <c r="X509" i="1"/>
  <c r="V11" i="1"/>
  <c r="W11" i="1"/>
  <c r="X11" i="1"/>
  <c r="V10" i="1"/>
  <c r="W10" i="1"/>
  <c r="X10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Q239" i="1"/>
  <c r="Q240" i="1"/>
  <c r="Q241" i="1"/>
  <c r="Q242" i="1"/>
  <c r="Q243" i="1"/>
  <c r="Q244" i="1"/>
  <c r="Q245" i="1"/>
  <c r="Q246" i="1"/>
  <c r="Q247" i="1"/>
  <c r="Q248" i="1"/>
  <c r="Q249" i="1"/>
  <c r="Q250" i="1"/>
  <c r="Q251" i="1"/>
  <c r="Q252" i="1"/>
  <c r="Q253" i="1"/>
  <c r="Q254" i="1"/>
  <c r="Q255" i="1"/>
  <c r="Q256" i="1"/>
  <c r="Q257" i="1"/>
  <c r="Q258" i="1"/>
  <c r="Q259" i="1"/>
  <c r="Q260" i="1"/>
  <c r="Q261" i="1"/>
  <c r="Q262" i="1"/>
  <c r="Q263" i="1"/>
  <c r="Q264" i="1"/>
  <c r="Q265" i="1"/>
  <c r="Q266" i="1"/>
  <c r="Q267" i="1"/>
  <c r="Q268" i="1"/>
  <c r="Q269" i="1"/>
  <c r="Q270" i="1"/>
  <c r="Q271" i="1"/>
  <c r="Q272" i="1"/>
  <c r="Q273" i="1"/>
  <c r="Q274" i="1"/>
  <c r="Q275" i="1"/>
  <c r="Q276" i="1"/>
  <c r="Q277" i="1"/>
  <c r="Q278" i="1"/>
  <c r="Q279" i="1"/>
  <c r="Q280" i="1"/>
  <c r="Q281" i="1"/>
  <c r="Q282" i="1"/>
  <c r="Q283" i="1"/>
  <c r="Q284" i="1"/>
  <c r="Q285" i="1"/>
  <c r="Q286" i="1"/>
  <c r="Q287" i="1"/>
  <c r="Q288" i="1"/>
  <c r="Q289" i="1"/>
  <c r="Q290" i="1"/>
  <c r="Q291" i="1"/>
  <c r="Q292" i="1"/>
  <c r="Q293" i="1"/>
  <c r="Q294" i="1"/>
  <c r="Q295" i="1"/>
  <c r="Q296" i="1"/>
  <c r="Q297" i="1"/>
  <c r="Q298" i="1"/>
  <c r="Q299" i="1"/>
  <c r="Q300" i="1"/>
  <c r="Q301" i="1"/>
  <c r="Q302" i="1"/>
  <c r="Q303" i="1"/>
  <c r="Q304" i="1"/>
  <c r="Q305" i="1"/>
  <c r="Q306" i="1"/>
  <c r="Q307" i="1"/>
  <c r="Q308" i="1"/>
  <c r="Q309" i="1"/>
  <c r="Q310" i="1"/>
  <c r="Q311" i="1"/>
  <c r="Q312" i="1"/>
  <c r="Q313" i="1"/>
  <c r="Q314" i="1"/>
  <c r="Q315" i="1"/>
  <c r="Q316" i="1"/>
  <c r="Q317" i="1"/>
  <c r="Q318" i="1"/>
  <c r="Q319" i="1"/>
  <c r="Q320" i="1"/>
  <c r="Q321" i="1"/>
  <c r="Q322" i="1"/>
  <c r="Q323" i="1"/>
  <c r="Q324" i="1"/>
  <c r="Q325" i="1"/>
  <c r="Q326" i="1"/>
  <c r="Q327" i="1"/>
  <c r="Q328" i="1"/>
  <c r="Q329" i="1"/>
  <c r="Q330" i="1"/>
  <c r="Q331" i="1"/>
  <c r="Q332" i="1"/>
  <c r="Q333" i="1"/>
  <c r="Q334" i="1"/>
  <c r="Q335" i="1"/>
  <c r="Q336" i="1"/>
  <c r="Q337" i="1"/>
  <c r="Q338" i="1"/>
  <c r="Q339" i="1"/>
  <c r="Q340" i="1"/>
  <c r="Q341" i="1"/>
  <c r="Q342" i="1"/>
  <c r="Q343" i="1"/>
  <c r="Q344" i="1"/>
  <c r="Q345" i="1"/>
  <c r="Q346" i="1"/>
  <c r="Q347" i="1"/>
  <c r="Q348" i="1"/>
  <c r="Q349" i="1"/>
  <c r="Q350" i="1"/>
  <c r="Q351" i="1"/>
  <c r="Q352" i="1"/>
  <c r="Q353" i="1"/>
  <c r="Q354" i="1"/>
  <c r="Q355" i="1"/>
  <c r="Q356" i="1"/>
  <c r="Q357" i="1"/>
  <c r="Q358" i="1"/>
  <c r="Q359" i="1"/>
  <c r="Q360" i="1"/>
  <c r="Q361" i="1"/>
  <c r="Q362" i="1"/>
  <c r="Q363" i="1"/>
  <c r="Q364" i="1"/>
  <c r="Q365" i="1"/>
  <c r="Q366" i="1"/>
  <c r="Q367" i="1"/>
  <c r="Q368" i="1"/>
  <c r="Q369" i="1"/>
  <c r="Q370" i="1"/>
  <c r="Q371" i="1"/>
  <c r="Q372" i="1"/>
  <c r="Q373" i="1"/>
  <c r="Q374" i="1"/>
  <c r="Q375" i="1"/>
  <c r="Q376" i="1"/>
  <c r="Q377" i="1"/>
  <c r="Q378" i="1"/>
  <c r="Q379" i="1"/>
  <c r="Q380" i="1"/>
  <c r="Q381" i="1"/>
  <c r="Q382" i="1"/>
  <c r="Q383" i="1"/>
  <c r="Q384" i="1"/>
  <c r="Q385" i="1"/>
  <c r="Q386" i="1"/>
  <c r="Q387" i="1"/>
  <c r="Q388" i="1"/>
  <c r="Q389" i="1"/>
  <c r="Q390" i="1"/>
  <c r="Q391" i="1"/>
  <c r="Q392" i="1"/>
  <c r="Q393" i="1"/>
  <c r="Q394" i="1"/>
  <c r="Q395" i="1"/>
  <c r="Q396" i="1"/>
  <c r="Q397" i="1"/>
  <c r="Q398" i="1"/>
  <c r="Q399" i="1"/>
  <c r="Q400" i="1"/>
  <c r="Q401" i="1"/>
  <c r="Q402" i="1"/>
  <c r="Q403" i="1"/>
  <c r="Q404" i="1"/>
  <c r="Q405" i="1"/>
  <c r="Q406" i="1"/>
  <c r="Q407" i="1"/>
  <c r="Q408" i="1"/>
  <c r="Q409" i="1"/>
  <c r="Q410" i="1"/>
  <c r="Q411" i="1"/>
  <c r="Q412" i="1"/>
  <c r="Q413" i="1"/>
  <c r="Q414" i="1"/>
  <c r="Q415" i="1"/>
  <c r="Q416" i="1"/>
  <c r="Q417" i="1"/>
  <c r="Q418" i="1"/>
  <c r="Q419" i="1"/>
  <c r="Q420" i="1"/>
  <c r="Q421" i="1"/>
  <c r="Q422" i="1"/>
  <c r="Q423" i="1"/>
  <c r="Q424" i="1"/>
  <c r="Q425" i="1"/>
  <c r="Q426" i="1"/>
  <c r="Q427" i="1"/>
  <c r="Q428" i="1"/>
  <c r="Q429" i="1"/>
  <c r="Q430" i="1"/>
  <c r="Q431" i="1"/>
  <c r="Q432" i="1"/>
  <c r="Q433" i="1"/>
  <c r="Q434" i="1"/>
  <c r="Q435" i="1"/>
  <c r="Q436" i="1"/>
  <c r="Q437" i="1"/>
  <c r="Q438" i="1"/>
  <c r="Q439" i="1"/>
  <c r="Q440" i="1"/>
  <c r="Q441" i="1"/>
  <c r="Q442" i="1"/>
  <c r="Q443" i="1"/>
  <c r="Q444" i="1"/>
  <c r="Q445" i="1"/>
  <c r="Q446" i="1"/>
  <c r="Q447" i="1"/>
  <c r="Q448" i="1"/>
  <c r="Q449" i="1"/>
  <c r="Q450" i="1"/>
  <c r="Q451" i="1"/>
  <c r="Q452" i="1"/>
  <c r="Q453" i="1"/>
  <c r="Q454" i="1"/>
  <c r="Q455" i="1"/>
  <c r="Q456" i="1"/>
  <c r="Q457" i="1"/>
  <c r="Q458" i="1"/>
  <c r="Q459" i="1"/>
  <c r="Q460" i="1"/>
  <c r="Q461" i="1"/>
  <c r="Q462" i="1"/>
  <c r="Q463" i="1"/>
  <c r="Q464" i="1"/>
  <c r="Q465" i="1"/>
  <c r="Q466" i="1"/>
  <c r="Q467" i="1"/>
  <c r="Q468" i="1"/>
  <c r="Q469" i="1"/>
  <c r="Q470" i="1"/>
  <c r="Q471" i="1"/>
  <c r="Q472" i="1"/>
  <c r="Q473" i="1"/>
  <c r="Q474" i="1"/>
  <c r="Q475" i="1"/>
  <c r="Q476" i="1"/>
  <c r="Q477" i="1"/>
  <c r="Q478" i="1"/>
  <c r="Q479" i="1"/>
  <c r="Q480" i="1"/>
  <c r="Q481" i="1"/>
  <c r="Q482" i="1"/>
  <c r="Q483" i="1"/>
  <c r="Q484" i="1"/>
  <c r="Q485" i="1"/>
  <c r="Q486" i="1"/>
  <c r="Q487" i="1"/>
  <c r="Q488" i="1"/>
  <c r="Q489" i="1"/>
  <c r="Q490" i="1"/>
  <c r="Q491" i="1"/>
  <c r="Q492" i="1"/>
  <c r="Q493" i="1"/>
  <c r="Q494" i="1"/>
  <c r="Q495" i="1"/>
  <c r="Q496" i="1"/>
  <c r="Q497" i="1"/>
  <c r="Q498" i="1"/>
  <c r="Q499" i="1"/>
  <c r="Q500" i="1"/>
  <c r="Q501" i="1"/>
  <c r="Q502" i="1"/>
  <c r="Q503" i="1"/>
  <c r="Q504" i="1"/>
  <c r="Q505" i="1"/>
  <c r="Q506" i="1"/>
  <c r="Q507" i="1"/>
  <c r="Q508" i="1"/>
  <c r="Q509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O203" i="1"/>
  <c r="O213" i="1"/>
  <c r="O214" i="1"/>
  <c r="O223" i="1"/>
  <c r="O225" i="1"/>
  <c r="O234" i="1"/>
  <c r="O235" i="1"/>
  <c r="O245" i="1"/>
  <c r="O246" i="1"/>
  <c r="O255" i="1"/>
  <c r="O257" i="1"/>
  <c r="O266" i="1"/>
  <c r="O267" i="1"/>
  <c r="O273" i="1"/>
  <c r="O277" i="1"/>
  <c r="O278" i="1"/>
  <c r="O283" i="1"/>
  <c r="O287" i="1"/>
  <c r="O289" i="1"/>
  <c r="O294" i="1"/>
  <c r="O298" i="1"/>
  <c r="O299" i="1"/>
  <c r="O305" i="1"/>
  <c r="O309" i="1"/>
  <c r="O310" i="1"/>
  <c r="O315" i="1"/>
  <c r="O319" i="1"/>
  <c r="O321" i="1"/>
  <c r="O326" i="1"/>
  <c r="O330" i="1"/>
  <c r="O331" i="1"/>
  <c r="O337" i="1"/>
  <c r="O341" i="1"/>
  <c r="O342" i="1"/>
  <c r="O347" i="1"/>
  <c r="O351" i="1"/>
  <c r="O352" i="1"/>
  <c r="O356" i="1"/>
  <c r="O359" i="1"/>
  <c r="O360" i="1"/>
  <c r="O364" i="1"/>
  <c r="O367" i="1"/>
  <c r="O368" i="1"/>
  <c r="O372" i="1"/>
  <c r="O375" i="1"/>
  <c r="O376" i="1"/>
  <c r="O380" i="1"/>
  <c r="O383" i="1"/>
  <c r="O384" i="1"/>
  <c r="O388" i="1"/>
  <c r="O391" i="1"/>
  <c r="O392" i="1"/>
  <c r="O396" i="1"/>
  <c r="O399" i="1"/>
  <c r="O400" i="1"/>
  <c r="O404" i="1"/>
  <c r="O407" i="1"/>
  <c r="O408" i="1"/>
  <c r="O412" i="1"/>
  <c r="O415" i="1"/>
  <c r="O416" i="1"/>
  <c r="O420" i="1"/>
  <c r="O423" i="1"/>
  <c r="O424" i="1"/>
  <c r="O428" i="1"/>
  <c r="O431" i="1"/>
  <c r="O432" i="1"/>
  <c r="O436" i="1"/>
  <c r="O438" i="1"/>
  <c r="O439" i="1"/>
  <c r="O442" i="1"/>
  <c r="O443" i="1"/>
  <c r="O444" i="1"/>
  <c r="O447" i="1"/>
  <c r="O448" i="1"/>
  <c r="O450" i="1"/>
  <c r="O452" i="1"/>
  <c r="O454" i="1"/>
  <c r="O455" i="1"/>
  <c r="O458" i="1"/>
  <c r="O459" i="1"/>
  <c r="O460" i="1"/>
  <c r="O463" i="1"/>
  <c r="O464" i="1"/>
  <c r="O466" i="1"/>
  <c r="O468" i="1"/>
  <c r="O470" i="1"/>
  <c r="O471" i="1"/>
  <c r="O474" i="1"/>
  <c r="O475" i="1"/>
  <c r="O476" i="1"/>
  <c r="O479" i="1"/>
  <c r="O480" i="1"/>
  <c r="O482" i="1"/>
  <c r="O484" i="1"/>
  <c r="O486" i="1"/>
  <c r="O487" i="1"/>
  <c r="O490" i="1"/>
  <c r="O491" i="1"/>
  <c r="O492" i="1"/>
  <c r="O495" i="1"/>
  <c r="O496" i="1"/>
  <c r="O498" i="1"/>
  <c r="O500" i="1"/>
  <c r="O502" i="1"/>
  <c r="O503" i="1"/>
  <c r="O506" i="1"/>
  <c r="O507" i="1"/>
  <c r="O508" i="1"/>
  <c r="Z10" i="1" a="1"/>
  <c r="Z10" i="1" s="1"/>
  <c r="Z21" i="1" s="1" a="1"/>
  <c r="Z21" i="1" s="1"/>
  <c r="D14" i="2"/>
  <c r="M14" i="2" s="1"/>
  <c r="H37" i="2" s="1" a="1"/>
  <c r="H37" i="2" s="1"/>
  <c r="K37" i="17" s="1"/>
  <c r="C13" i="11"/>
  <c r="C13" i="12"/>
  <c r="C13" i="9"/>
  <c r="C13" i="6"/>
  <c r="C13" i="5"/>
  <c r="C13" i="4"/>
  <c r="G13" i="16"/>
  <c r="S76" i="2"/>
  <c r="S72" i="2"/>
  <c r="S68" i="2"/>
  <c r="S64" i="2"/>
  <c r="S62" i="2"/>
  <c r="S56" i="2"/>
  <c r="S54" i="2"/>
  <c r="S52" i="2"/>
  <c r="S46" i="2"/>
  <c r="S44" i="2"/>
  <c r="S40" i="2"/>
  <c r="S36" i="2"/>
  <c r="S32" i="2"/>
  <c r="S30" i="2"/>
  <c r="S24" i="2"/>
  <c r="S22" i="2"/>
  <c r="S20" i="2"/>
  <c r="S75" i="2"/>
  <c r="S73" i="2"/>
  <c r="S69" i="2"/>
  <c r="S65" i="2"/>
  <c r="S61" i="2"/>
  <c r="S59" i="2"/>
  <c r="S53" i="2"/>
  <c r="S51" i="2"/>
  <c r="S49" i="2"/>
  <c r="S43" i="2"/>
  <c r="S41" i="2"/>
  <c r="S37" i="2"/>
  <c r="S33" i="2"/>
  <c r="S29" i="2"/>
  <c r="S27" i="2"/>
  <c r="S21" i="2"/>
  <c r="R19" i="2"/>
  <c r="N243" i="1"/>
  <c r="N248" i="1"/>
  <c r="N285" i="1"/>
  <c r="N291" i="1"/>
  <c r="N328" i="1"/>
  <c r="N333" i="1"/>
  <c r="N371" i="1"/>
  <c r="N376" i="1"/>
  <c r="N413" i="1"/>
  <c r="N419" i="1"/>
  <c r="N454" i="1"/>
  <c r="N458" i="1"/>
  <c r="N486" i="1"/>
  <c r="N240" i="1"/>
  <c r="N245" i="1"/>
  <c r="N283" i="1"/>
  <c r="N288" i="1"/>
  <c r="N325" i="1"/>
  <c r="N331" i="1"/>
  <c r="N368" i="1"/>
  <c r="N373" i="1"/>
  <c r="N411" i="1"/>
  <c r="N416" i="1"/>
  <c r="N443" i="1"/>
  <c r="N452" i="1"/>
  <c r="N468" i="1"/>
  <c r="N472" i="1"/>
  <c r="N488" i="1"/>
  <c r="N492" i="1"/>
  <c r="N508" i="1"/>
  <c r="N204" i="1"/>
  <c r="N231" i="1"/>
  <c r="N273" i="1"/>
  <c r="N284" i="1"/>
  <c r="N327" i="1"/>
  <c r="N337" i="1"/>
  <c r="N380" i="1"/>
  <c r="N401" i="1"/>
  <c r="N444" i="1"/>
  <c r="N453" i="1"/>
  <c r="N485" i="1"/>
  <c r="N491" i="1"/>
  <c r="D12" i="2"/>
  <c r="R72" i="2"/>
  <c r="R40" i="2"/>
  <c r="R24" i="2"/>
  <c r="R65" i="2"/>
  <c r="R33" i="2"/>
  <c r="R25" i="2"/>
  <c r="N390" i="1"/>
  <c r="N374" i="1"/>
  <c r="N212" i="1"/>
  <c r="N225" i="1"/>
  <c r="N268" i="1"/>
  <c r="N279" i="1"/>
  <c r="N321" i="1"/>
  <c r="N343" i="1"/>
  <c r="N385" i="1"/>
  <c r="N396" i="1"/>
  <c r="N439" i="1"/>
  <c r="N449" i="1"/>
  <c r="N481" i="1"/>
  <c r="N494" i="1"/>
  <c r="R68" i="2"/>
  <c r="R36" i="2"/>
  <c r="R28" i="2"/>
  <c r="R77" i="2"/>
  <c r="R69" i="2"/>
  <c r="R37" i="2"/>
  <c r="R29" i="2"/>
  <c r="N414" i="1"/>
  <c r="N382" i="1"/>
  <c r="N318" i="1"/>
  <c r="N302" i="1"/>
  <c r="N238" i="1"/>
  <c r="N221" i="1"/>
  <c r="N326" i="1"/>
  <c r="N402" i="1"/>
  <c r="R58" i="2"/>
  <c r="C12" i="8"/>
  <c r="C12" i="11"/>
  <c r="N441" i="1"/>
  <c r="N399" i="1"/>
  <c r="N271" i="1"/>
  <c r="N228" i="1"/>
  <c r="N226" i="1"/>
  <c r="N290" i="1"/>
  <c r="N310" i="1"/>
  <c r="N378" i="1"/>
  <c r="N410" i="1"/>
  <c r="R39" i="2"/>
  <c r="R55" i="2"/>
  <c r="N215" i="1"/>
  <c r="R62" i="2"/>
  <c r="N498" i="1"/>
  <c r="N487" i="1"/>
  <c r="N436" i="1"/>
  <c r="N415" i="1"/>
  <c r="N351" i="1"/>
  <c r="N329" i="1"/>
  <c r="N265" i="1"/>
  <c r="N244" i="1"/>
  <c r="N234" i="1"/>
  <c r="N258" i="1"/>
  <c r="N322" i="1"/>
  <c r="N342" i="1"/>
  <c r="N426" i="1"/>
  <c r="R31" i="2"/>
  <c r="R54" i="2"/>
  <c r="R70" i="2"/>
  <c r="N493" i="1"/>
  <c r="N479" i="1"/>
  <c r="N463" i="1"/>
  <c r="N425" i="1"/>
  <c r="N404" i="1"/>
  <c r="N383" i="1"/>
  <c r="N340" i="1"/>
  <c r="N319" i="1"/>
  <c r="N297" i="1"/>
  <c r="N255" i="1"/>
  <c r="N233" i="1"/>
  <c r="N208" i="1"/>
  <c r="N216" i="1"/>
  <c r="N262" i="1"/>
  <c r="N346" i="1"/>
  <c r="N370" i="1"/>
  <c r="N434" i="1"/>
  <c r="R42" i="2"/>
  <c r="R74" i="2"/>
  <c r="C12" i="6"/>
  <c r="C12" i="12"/>
  <c r="N459" i="1"/>
  <c r="N420" i="1"/>
  <c r="N377" i="1"/>
  <c r="N292" i="1"/>
  <c r="N249" i="1"/>
  <c r="N205" i="1"/>
  <c r="N230" i="1"/>
  <c r="N274" i="1"/>
  <c r="N294" i="1"/>
  <c r="N314" i="1"/>
  <c r="N358" i="1"/>
  <c r="N386" i="1"/>
  <c r="N418" i="1"/>
  <c r="R27" i="2"/>
  <c r="R43" i="2"/>
  <c r="R59" i="2"/>
  <c r="N223" i="1"/>
  <c r="R50" i="2"/>
  <c r="R66" i="2"/>
  <c r="C12" i="5"/>
  <c r="C12" i="7"/>
  <c r="C12" i="9"/>
  <c r="D12" i="17"/>
  <c r="N506" i="1"/>
  <c r="N495" i="1"/>
  <c r="N467" i="1"/>
  <c r="N451" i="1"/>
  <c r="N431" i="1"/>
  <c r="N388" i="1"/>
  <c r="N367" i="1"/>
  <c r="N345" i="1"/>
  <c r="N303" i="1"/>
  <c r="N281" i="1"/>
  <c r="N260" i="1"/>
  <c r="N214" i="1"/>
  <c r="O209" i="1"/>
  <c r="O241" i="1"/>
  <c r="O207" i="1"/>
  <c r="O218" i="1"/>
  <c r="O229" i="1"/>
  <c r="O239" i="1"/>
  <c r="O250" i="1"/>
  <c r="O261" i="1"/>
  <c r="O271" i="1"/>
  <c r="O282" i="1"/>
  <c r="O293" i="1"/>
  <c r="O303" i="1"/>
  <c r="O314" i="1"/>
  <c r="O325" i="1"/>
  <c r="O335" i="1"/>
  <c r="O346" i="1"/>
  <c r="O355" i="1"/>
  <c r="O363" i="1"/>
  <c r="O371" i="1"/>
  <c r="O379" i="1"/>
  <c r="O387" i="1"/>
  <c r="O395" i="1"/>
  <c r="O403" i="1"/>
  <c r="O411" i="1"/>
  <c r="O419" i="1"/>
  <c r="O427" i="1"/>
  <c r="O435" i="1"/>
  <c r="O440" i="1"/>
  <c r="O446" i="1"/>
  <c r="O451" i="1"/>
  <c r="O456" i="1"/>
  <c r="O462" i="1"/>
  <c r="O467" i="1"/>
  <c r="O472" i="1"/>
  <c r="O478" i="1"/>
  <c r="O483" i="1"/>
  <c r="O488" i="1"/>
  <c r="O494" i="1"/>
  <c r="O499" i="1"/>
  <c r="O504" i="1"/>
  <c r="D13" i="17"/>
  <c r="C13" i="8"/>
  <c r="E13" i="3"/>
  <c r="S70" i="2"/>
  <c r="S60" i="2"/>
  <c r="S48" i="2"/>
  <c r="S38" i="2"/>
  <c r="S28" i="2"/>
  <c r="S77" i="2"/>
  <c r="S67" i="2"/>
  <c r="S57" i="2"/>
  <c r="S45" i="2"/>
  <c r="S35" i="2"/>
  <c r="S25" i="2"/>
  <c r="O219" i="1"/>
  <c r="O230" i="1"/>
  <c r="O251" i="1"/>
  <c r="O262" i="1"/>
  <c r="O204" i="1"/>
  <c r="O208" i="1"/>
  <c r="O212" i="1"/>
  <c r="O216" i="1"/>
  <c r="O220" i="1"/>
  <c r="O224" i="1"/>
  <c r="O228" i="1"/>
  <c r="O232" i="1"/>
  <c r="O236" i="1"/>
  <c r="O240" i="1"/>
  <c r="O244" i="1"/>
  <c r="O248" i="1"/>
  <c r="O252" i="1"/>
  <c r="O256" i="1"/>
  <c r="O260" i="1"/>
  <c r="O264" i="1"/>
  <c r="O268" i="1"/>
  <c r="O272" i="1"/>
  <c r="O276" i="1"/>
  <c r="O280" i="1"/>
  <c r="O284" i="1"/>
  <c r="O288" i="1"/>
  <c r="O292" i="1"/>
  <c r="O296" i="1"/>
  <c r="O300" i="1"/>
  <c r="O304" i="1"/>
  <c r="O308" i="1"/>
  <c r="O312" i="1"/>
  <c r="O316" i="1"/>
  <c r="O320" i="1"/>
  <c r="O324" i="1"/>
  <c r="O328" i="1"/>
  <c r="O332" i="1"/>
  <c r="O336" i="1"/>
  <c r="O340" i="1"/>
  <c r="O344" i="1"/>
  <c r="O348" i="1"/>
  <c r="O217" i="1"/>
  <c r="O233" i="1"/>
  <c r="O249" i="1"/>
  <c r="O265" i="1"/>
  <c r="O281" i="1"/>
  <c r="O297" i="1"/>
  <c r="O313" i="1"/>
  <c r="O329" i="1"/>
  <c r="O339" i="1"/>
  <c r="O354" i="1"/>
  <c r="O366" i="1"/>
  <c r="O374" i="1"/>
  <c r="O386" i="1"/>
  <c r="O394" i="1"/>
  <c r="O402" i="1"/>
  <c r="O414" i="1"/>
  <c r="O422" i="1"/>
  <c r="O430" i="1"/>
  <c r="O205" i="1"/>
  <c r="O210" i="1"/>
  <c r="O215" i="1"/>
  <c r="O221" i="1"/>
  <c r="O226" i="1"/>
  <c r="O231" i="1"/>
  <c r="O237" i="1"/>
  <c r="O242" i="1"/>
  <c r="O247" i="1"/>
  <c r="O253" i="1"/>
  <c r="O258" i="1"/>
  <c r="O263" i="1"/>
  <c r="O269" i="1"/>
  <c r="O274" i="1"/>
  <c r="O279" i="1"/>
  <c r="O285" i="1"/>
  <c r="O290" i="1"/>
  <c r="O295" i="1"/>
  <c r="O301" i="1"/>
  <c r="O306" i="1"/>
  <c r="O311" i="1"/>
  <c r="O317" i="1"/>
  <c r="O322" i="1"/>
  <c r="O327" i="1"/>
  <c r="O333" i="1"/>
  <c r="O338" i="1"/>
  <c r="O343" i="1"/>
  <c r="O349" i="1"/>
  <c r="O353" i="1"/>
  <c r="O357" i="1"/>
  <c r="O361" i="1"/>
  <c r="O365" i="1"/>
  <c r="O369" i="1"/>
  <c r="O373" i="1"/>
  <c r="O377" i="1"/>
  <c r="O381" i="1"/>
  <c r="O385" i="1"/>
  <c r="O389" i="1"/>
  <c r="O393" i="1"/>
  <c r="O397" i="1"/>
  <c r="O401" i="1"/>
  <c r="O405" i="1"/>
  <c r="O409" i="1"/>
  <c r="O413" i="1"/>
  <c r="O417" i="1"/>
  <c r="O421" i="1"/>
  <c r="O425" i="1"/>
  <c r="O429" i="1"/>
  <c r="O433" i="1"/>
  <c r="O437" i="1"/>
  <c r="O441" i="1"/>
  <c r="O445" i="1"/>
  <c r="O449" i="1"/>
  <c r="O453" i="1"/>
  <c r="O457" i="1"/>
  <c r="O461" i="1"/>
  <c r="O465" i="1"/>
  <c r="O469" i="1"/>
  <c r="O473" i="1"/>
  <c r="O477" i="1"/>
  <c r="O481" i="1"/>
  <c r="O485" i="1"/>
  <c r="O489" i="1"/>
  <c r="O493" i="1"/>
  <c r="O497" i="1"/>
  <c r="O501" i="1"/>
  <c r="O505" i="1"/>
  <c r="O509" i="1"/>
  <c r="C13" i="10"/>
  <c r="C13" i="7"/>
  <c r="D13" i="2"/>
  <c r="S74" i="2"/>
  <c r="S66" i="2"/>
  <c r="S58" i="2"/>
  <c r="S50" i="2"/>
  <c r="S42" i="2"/>
  <c r="S34" i="2"/>
  <c r="S26" i="2"/>
  <c r="S18" i="2"/>
  <c r="S71" i="2"/>
  <c r="S63" i="2"/>
  <c r="S55" i="2"/>
  <c r="S47" i="2"/>
  <c r="S39" i="2"/>
  <c r="S31" i="2"/>
  <c r="S23" i="2"/>
  <c r="O206" i="1"/>
  <c r="O211" i="1"/>
  <c r="O222" i="1"/>
  <c r="O227" i="1"/>
  <c r="O238" i="1"/>
  <c r="O243" i="1"/>
  <c r="O254" i="1"/>
  <c r="O259" i="1"/>
  <c r="O270" i="1"/>
  <c r="O275" i="1"/>
  <c r="O286" i="1"/>
  <c r="O291" i="1"/>
  <c r="O302" i="1"/>
  <c r="O307" i="1"/>
  <c r="O318" i="1"/>
  <c r="O323" i="1"/>
  <c r="O334" i="1"/>
  <c r="O345" i="1"/>
  <c r="O350" i="1"/>
  <c r="O358" i="1"/>
  <c r="O362" i="1"/>
  <c r="O370" i="1"/>
  <c r="O378" i="1"/>
  <c r="O382" i="1"/>
  <c r="O390" i="1"/>
  <c r="O398" i="1"/>
  <c r="O406" i="1"/>
  <c r="O410" i="1"/>
  <c r="O418" i="1"/>
  <c r="O426" i="1"/>
  <c r="O434" i="1"/>
  <c r="N206" i="1"/>
  <c r="N232" i="1"/>
  <c r="N253" i="1"/>
  <c r="N275" i="1"/>
  <c r="N296" i="1"/>
  <c r="N317" i="1"/>
  <c r="N339" i="1"/>
  <c r="N360" i="1"/>
  <c r="N381" i="1"/>
  <c r="N403" i="1"/>
  <c r="N424" i="1"/>
  <c r="N445" i="1"/>
  <c r="N462" i="1"/>
  <c r="N478" i="1"/>
  <c r="N229" i="1"/>
  <c r="N251" i="1"/>
  <c r="N272" i="1"/>
  <c r="N293" i="1"/>
  <c r="N315" i="1"/>
  <c r="N336" i="1"/>
  <c r="N357" i="1"/>
  <c r="N379" i="1"/>
  <c r="N400" i="1"/>
  <c r="N421" i="1"/>
  <c r="N213" i="1"/>
  <c r="N237" i="1"/>
  <c r="N259" i="1"/>
  <c r="N280" i="1"/>
  <c r="N301" i="1"/>
  <c r="N323" i="1"/>
  <c r="N344" i="1"/>
  <c r="N365" i="1"/>
  <c r="N387" i="1"/>
  <c r="N408" i="1"/>
  <c r="N429" i="1"/>
  <c r="N450" i="1"/>
  <c r="N466" i="1"/>
  <c r="N482" i="1"/>
  <c r="N209" i="1"/>
  <c r="N235" i="1"/>
  <c r="N256" i="1"/>
  <c r="N277" i="1"/>
  <c r="N299" i="1"/>
  <c r="N320" i="1"/>
  <c r="N341" i="1"/>
  <c r="N363" i="1"/>
  <c r="N384" i="1"/>
  <c r="N405" i="1"/>
  <c r="N427" i="1"/>
  <c r="N448" i="1"/>
  <c r="N464" i="1"/>
  <c r="N480" i="1"/>
  <c r="N496" i="1"/>
  <c r="E12" i="3"/>
  <c r="N218" i="1"/>
  <c r="N263" i="1"/>
  <c r="N305" i="1"/>
  <c r="N348" i="1"/>
  <c r="N391" i="1"/>
  <c r="N433" i="1"/>
  <c r="N469" i="1"/>
  <c r="N497" i="1"/>
  <c r="R64" i="2"/>
  <c r="R32" i="2"/>
  <c r="R73" i="2"/>
  <c r="R41" i="2"/>
  <c r="N422" i="1"/>
  <c r="N247" i="1"/>
  <c r="N289" i="1"/>
  <c r="N332" i="1"/>
  <c r="N375" i="1"/>
  <c r="N417" i="1"/>
  <c r="N457" i="1"/>
  <c r="N489" i="1"/>
  <c r="R76" i="2"/>
  <c r="R44" i="2"/>
  <c r="N211" i="1"/>
  <c r="R53" i="2"/>
  <c r="R21" i="2"/>
  <c r="N398" i="1"/>
  <c r="N334" i="1"/>
  <c r="N270" i="1"/>
  <c r="N220" i="1"/>
  <c r="N264" i="1"/>
  <c r="N307" i="1"/>
  <c r="N349" i="1"/>
  <c r="N392" i="1"/>
  <c r="N435" i="1"/>
  <c r="N470" i="1"/>
  <c r="N217" i="1"/>
  <c r="N261" i="1"/>
  <c r="N304" i="1"/>
  <c r="N347" i="1"/>
  <c r="N389" i="1"/>
  <c r="N432" i="1"/>
  <c r="N456" i="1"/>
  <c r="N476" i="1"/>
  <c r="N500" i="1"/>
  <c r="N241" i="1"/>
  <c r="N295" i="1"/>
  <c r="N359" i="1"/>
  <c r="N412" i="1"/>
  <c r="N461" i="1"/>
  <c r="N502" i="1"/>
  <c r="R56" i="2"/>
  <c r="N219" i="1"/>
  <c r="R57" i="2"/>
  <c r="N438" i="1"/>
  <c r="N236" i="1"/>
  <c r="N300" i="1"/>
  <c r="N353" i="1"/>
  <c r="N407" i="1"/>
  <c r="N465" i="1"/>
  <c r="N499" i="1"/>
  <c r="R60" i="2"/>
  <c r="R20" i="2"/>
  <c r="R61" i="2"/>
  <c r="N446" i="1"/>
  <c r="N366" i="1"/>
  <c r="N286" i="1"/>
  <c r="N242" i="1"/>
  <c r="R35" i="2"/>
  <c r="N501" i="1"/>
  <c r="N356" i="1"/>
  <c r="N246" i="1"/>
  <c r="N330" i="1"/>
  <c r="N442" i="1"/>
  <c r="R71" i="2"/>
  <c r="R30" i="2"/>
  <c r="C12" i="4"/>
  <c r="N471" i="1"/>
  <c r="N393" i="1"/>
  <c r="N308" i="1"/>
  <c r="N222" i="1"/>
  <c r="N278" i="1"/>
  <c r="N362" i="1"/>
  <c r="R47" i="2"/>
  <c r="R22" i="2"/>
  <c r="N227" i="1"/>
  <c r="N269" i="1"/>
  <c r="N312" i="1"/>
  <c r="N355" i="1"/>
  <c r="N397" i="1"/>
  <c r="N440" i="1"/>
  <c r="N474" i="1"/>
  <c r="N224" i="1"/>
  <c r="N267" i="1"/>
  <c r="N309" i="1"/>
  <c r="N352" i="1"/>
  <c r="N395" i="1"/>
  <c r="N437" i="1"/>
  <c r="N460" i="1"/>
  <c r="N484" i="1"/>
  <c r="N504" i="1"/>
  <c r="N252" i="1"/>
  <c r="N316" i="1"/>
  <c r="N369" i="1"/>
  <c r="N423" i="1"/>
  <c r="N477" i="1"/>
  <c r="N507" i="1"/>
  <c r="R48" i="2"/>
  <c r="N203" i="1"/>
  <c r="R49" i="2"/>
  <c r="N406" i="1"/>
  <c r="N257" i="1"/>
  <c r="N311" i="1"/>
  <c r="N364" i="1"/>
  <c r="N428" i="1"/>
  <c r="N473" i="1"/>
  <c r="N505" i="1"/>
  <c r="R52" i="2"/>
  <c r="R45" i="2"/>
  <c r="N430" i="1"/>
  <c r="N350" i="1"/>
  <c r="N254" i="1"/>
  <c r="N282" i="1"/>
  <c r="R51" i="2"/>
  <c r="R26" i="2"/>
  <c r="R18" i="2"/>
  <c r="N475" i="1"/>
  <c r="N313" i="1"/>
  <c r="N266" i="1"/>
  <c r="N354" i="1"/>
  <c r="R23" i="2"/>
  <c r="R46" i="2"/>
  <c r="N509" i="1"/>
  <c r="N455" i="1"/>
  <c r="N372" i="1"/>
  <c r="N287" i="1"/>
  <c r="N210" i="1"/>
  <c r="N298" i="1"/>
  <c r="N394" i="1"/>
  <c r="R63" i="2"/>
  <c r="R38" i="2"/>
  <c r="N503" i="1"/>
  <c r="N447" i="1"/>
  <c r="N361" i="1"/>
  <c r="N276" i="1"/>
  <c r="N306" i="1"/>
  <c r="R67" i="2"/>
  <c r="N207" i="1"/>
  <c r="N490" i="1"/>
  <c r="N335" i="1"/>
  <c r="N250" i="1"/>
  <c r="N338" i="1"/>
  <c r="R75" i="2"/>
  <c r="R34" i="2"/>
  <c r="C12" i="10"/>
  <c r="N483" i="1"/>
  <c r="N409" i="1"/>
  <c r="N324" i="1"/>
  <c r="N239" i="1"/>
  <c r="F50" i="2" a="1"/>
  <c r="F50" i="2" s="1"/>
  <c r="G50" i="17" s="1"/>
  <c r="G63" i="2" a="1"/>
  <c r="G63" i="2" s="1"/>
  <c r="I63" i="17" s="1"/>
  <c r="L64" i="2" a="1"/>
  <c r="L64" i="2" s="1"/>
  <c r="S64" i="17" s="1"/>
  <c r="I38" i="2" a="1"/>
  <c r="I38" i="2" s="1"/>
  <c r="M38" i="17" s="1"/>
  <c r="G34" i="2" a="1"/>
  <c r="G34" i="2" s="1"/>
  <c r="I34" i="17" s="1"/>
  <c r="C25" i="2" a="1"/>
  <c r="C25" i="2" s="1"/>
  <c r="C25" i="17" s="1"/>
  <c r="H61" i="2" a="1"/>
  <c r="H61" i="2" s="1"/>
  <c r="K61" i="17" s="1"/>
  <c r="C52" i="2" a="1"/>
  <c r="C52" i="2" s="1"/>
  <c r="C52" i="17" s="1"/>
  <c r="I31" i="2" a="1"/>
  <c r="I31" i="2" s="1"/>
  <c r="M31" i="17" s="1"/>
  <c r="E55" i="2" a="1"/>
  <c r="E55" i="2" s="1"/>
  <c r="E55" i="17" s="1"/>
  <c r="K21" i="2" a="1"/>
  <c r="K21" i="2" s="1"/>
  <c r="C38" i="2" a="1"/>
  <c r="C38" i="2" s="1"/>
  <c r="C38" i="17" s="1"/>
  <c r="G39" i="2" a="1"/>
  <c r="G39" i="2" s="1"/>
  <c r="I39" i="17" s="1"/>
  <c r="E63" i="2" a="1"/>
  <c r="E63" i="2" s="1"/>
  <c r="E63" i="17" s="1"/>
  <c r="B67" i="2" a="1"/>
  <c r="B67" i="2" s="1"/>
  <c r="B67" i="17" s="1"/>
  <c r="C22" i="2" a="1"/>
  <c r="C22" i="2" s="1"/>
  <c r="C22" i="17" s="1"/>
  <c r="M61" i="2" a="1"/>
  <c r="M61" i="2" s="1"/>
  <c r="U61" i="17" s="1"/>
  <c r="F46" i="2" a="1"/>
  <c r="F46" i="2" s="1"/>
  <c r="G46" i="17" s="1"/>
  <c r="H69" i="2" a="1"/>
  <c r="H69" i="2" s="1"/>
  <c r="K69" i="17" s="1"/>
  <c r="D42" i="2" a="1"/>
  <c r="D42" i="2" s="1"/>
  <c r="D42" i="17" s="1"/>
  <c r="E19" i="2" a="1"/>
  <c r="E19" i="2" s="1"/>
  <c r="E19" i="17" s="1"/>
  <c r="J47" i="2" a="1"/>
  <c r="J47" i="2" s="1"/>
  <c r="O47" i="17" s="1"/>
  <c r="D14" i="17"/>
  <c r="C14" i="11"/>
  <c r="D40" i="2" l="1" a="1"/>
  <c r="D40" i="2" s="1"/>
  <c r="D40" i="17" s="1"/>
  <c r="D66" i="2" a="1"/>
  <c r="D66" i="2" s="1"/>
  <c r="D66" i="17" s="1"/>
  <c r="D67" i="9" s="1"/>
  <c r="Z17" i="1" a="1"/>
  <c r="Z17" i="1" s="1"/>
  <c r="B59" i="2" a="1"/>
  <c r="B59" i="2" s="1"/>
  <c r="B59" i="17" s="1"/>
  <c r="B60" i="6" s="1"/>
  <c r="K33" i="2" a="1"/>
  <c r="K33" i="2" s="1"/>
  <c r="Q33" i="17" s="1"/>
  <c r="Z33" i="2" s="1"/>
  <c r="C65" i="2" a="1"/>
  <c r="C65" i="2" s="1"/>
  <c r="C65" i="17" s="1"/>
  <c r="C66" i="8" s="1"/>
  <c r="I56" i="2" a="1"/>
  <c r="I56" i="2" s="1"/>
  <c r="M56" i="17" s="1"/>
  <c r="X56" i="2" s="1"/>
  <c r="G40" i="2" a="1"/>
  <c r="G40" i="2" s="1"/>
  <c r="I40" i="17" s="1"/>
  <c r="E41" i="6" s="1"/>
  <c r="F41" i="6" s="1"/>
  <c r="I64" i="2" a="1"/>
  <c r="I64" i="2" s="1"/>
  <c r="M64" i="17" s="1"/>
  <c r="E65" i="8" s="1"/>
  <c r="F65" i="8" s="1"/>
  <c r="G66" i="2" a="1"/>
  <c r="G66" i="2" s="1"/>
  <c r="I66" i="17" s="1"/>
  <c r="J66" i="17" s="1"/>
  <c r="C14" i="8"/>
  <c r="C14" i="12"/>
  <c r="B75" i="2" a="1"/>
  <c r="B75" i="2" s="1"/>
  <c r="B75" i="17" s="1"/>
  <c r="I19" i="2" a="1"/>
  <c r="I19" i="2" s="1"/>
  <c r="M19" i="17" s="1"/>
  <c r="E20" i="8" s="1"/>
  <c r="F20" i="8" s="1"/>
  <c r="J66" i="2" a="1"/>
  <c r="J66" i="2" s="1"/>
  <c r="O66" i="17" s="1"/>
  <c r="E67" i="9" s="1"/>
  <c r="F67" i="9" s="1"/>
  <c r="K66" i="2" a="1"/>
  <c r="K66" i="2" s="1"/>
  <c r="Q66" i="17" s="1"/>
  <c r="Z66" i="2" s="1"/>
  <c r="K42" i="2" a="1"/>
  <c r="K42" i="2" s="1"/>
  <c r="Q42" i="17" s="1"/>
  <c r="Z42" i="2" s="1"/>
  <c r="D26" i="2" a="1"/>
  <c r="D26" i="2" s="1"/>
  <c r="D26" i="17" s="1"/>
  <c r="D27" i="7" s="1"/>
  <c r="D49" i="2" a="1"/>
  <c r="D49" i="2" s="1"/>
  <c r="D49" i="17" s="1"/>
  <c r="D50" i="10" s="1"/>
  <c r="K48" i="2" a="1"/>
  <c r="K48" i="2" s="1"/>
  <c r="Q48" i="17" s="1"/>
  <c r="Z48" i="2" s="1"/>
  <c r="G20" i="2" a="1"/>
  <c r="G20" i="2" s="1"/>
  <c r="I20" i="17" s="1"/>
  <c r="J20" i="17" s="1"/>
  <c r="G74" i="2" a="1"/>
  <c r="G74" i="2" s="1"/>
  <c r="I74" i="17" s="1"/>
  <c r="G42" i="2" a="1"/>
  <c r="G42" i="2" s="1"/>
  <c r="I42" i="17" s="1"/>
  <c r="G73" i="2" a="1"/>
  <c r="G73" i="2" s="1"/>
  <c r="I73" i="17" s="1"/>
  <c r="H66" i="2" a="1"/>
  <c r="H66" i="2" s="1"/>
  <c r="K66" i="17" s="1"/>
  <c r="E68" i="2" a="1"/>
  <c r="E68" i="2" s="1"/>
  <c r="E68" i="17" s="1"/>
  <c r="J39" i="2" a="1"/>
  <c r="J39" i="2" s="1"/>
  <c r="O39" i="17" s="1"/>
  <c r="H25" i="2" a="1"/>
  <c r="H25" i="2" s="1"/>
  <c r="K25" i="17" s="1"/>
  <c r="E33" i="2" a="1"/>
  <c r="E33" i="2" s="1"/>
  <c r="E33" i="17" s="1"/>
  <c r="G26" i="2" a="1"/>
  <c r="G26" i="2" s="1"/>
  <c r="I26" i="17" s="1"/>
  <c r="V26" i="2" s="1"/>
  <c r="C68" i="2" a="1"/>
  <c r="C68" i="2" s="1"/>
  <c r="C68" i="17" s="1"/>
  <c r="M52" i="2" a="1"/>
  <c r="M52" i="2" s="1"/>
  <c r="U52" i="17" s="1"/>
  <c r="V52" i="17" s="1"/>
  <c r="B60" i="2" a="1"/>
  <c r="B60" i="2" s="1"/>
  <c r="B60" i="17" s="1"/>
  <c r="L75" i="2" a="1"/>
  <c r="L75" i="2" s="1"/>
  <c r="S75" i="17" s="1"/>
  <c r="H39" i="2" a="1"/>
  <c r="H39" i="2" s="1"/>
  <c r="K39" i="17" s="1"/>
  <c r="W39" i="2" s="1"/>
  <c r="F29" i="2" a="1"/>
  <c r="F29" i="2" s="1"/>
  <c r="G29" i="17" s="1"/>
  <c r="H29" i="17" s="1"/>
  <c r="C70" i="2" a="1"/>
  <c r="C70" i="2" s="1"/>
  <c r="C70" i="17" s="1"/>
  <c r="G25" i="2" a="1"/>
  <c r="G25" i="2" s="1"/>
  <c r="I25" i="17" s="1"/>
  <c r="E26" i="6" s="1"/>
  <c r="F26" i="6" s="1"/>
  <c r="K31" i="2" a="1"/>
  <c r="K31" i="2" s="1"/>
  <c r="Q31" i="17" s="1"/>
  <c r="R31" i="17" s="1"/>
  <c r="M22" i="2" a="1"/>
  <c r="M22" i="2" s="1"/>
  <c r="U22" i="17" s="1"/>
  <c r="K26" i="2" a="1"/>
  <c r="K26" i="2" s="1"/>
  <c r="Q26" i="17" s="1"/>
  <c r="M29" i="2" a="1"/>
  <c r="M29" i="2" s="1"/>
  <c r="U29" i="17" s="1"/>
  <c r="J34" i="2" a="1"/>
  <c r="J34" i="2" s="1"/>
  <c r="O34" i="17" s="1"/>
  <c r="B28" i="2" a="1"/>
  <c r="B28" i="2" s="1"/>
  <c r="B28" i="17" s="1"/>
  <c r="B29" i="11" s="1"/>
  <c r="H58" i="2" a="1"/>
  <c r="H58" i="2" s="1"/>
  <c r="K58" i="17" s="1"/>
  <c r="J45" i="2" a="1"/>
  <c r="J45" i="2" s="1"/>
  <c r="O45" i="17" s="1"/>
  <c r="J20" i="2" a="1"/>
  <c r="J20" i="2" s="1"/>
  <c r="O20" i="17" s="1"/>
  <c r="Y20" i="2" s="1"/>
  <c r="C59" i="2" a="1"/>
  <c r="C59" i="2" s="1"/>
  <c r="C59" i="17" s="1"/>
  <c r="C60" i="9" s="1"/>
  <c r="J71" i="2" a="1"/>
  <c r="J71" i="2" s="1"/>
  <c r="O71" i="17" s="1"/>
  <c r="H26" i="2" a="1"/>
  <c r="H26" i="2" s="1"/>
  <c r="K26" i="17" s="1"/>
  <c r="B76" i="2" a="1"/>
  <c r="B76" i="2" s="1"/>
  <c r="B76" i="17" s="1"/>
  <c r="M27" i="2" a="1"/>
  <c r="M27" i="2" s="1"/>
  <c r="U27" i="17" s="1"/>
  <c r="V27" i="17" s="1"/>
  <c r="L66" i="2" a="1"/>
  <c r="L66" i="2" s="1"/>
  <c r="S66" i="17" s="1"/>
  <c r="AA66" i="2" s="1"/>
  <c r="B42" i="2" a="1"/>
  <c r="B42" i="2" s="1"/>
  <c r="B42" i="17" s="1"/>
  <c r="M74" i="2" a="1"/>
  <c r="M74" i="2" s="1"/>
  <c r="U74" i="17" s="1"/>
  <c r="D43" i="2" a="1"/>
  <c r="D43" i="2" s="1"/>
  <c r="D43" i="17" s="1"/>
  <c r="D44" i="6" s="1"/>
  <c r="G62" i="2" a="1"/>
  <c r="G62" i="2" s="1"/>
  <c r="I62" i="17" s="1"/>
  <c r="E63" i="6" s="1"/>
  <c r="F63" i="6" s="1"/>
  <c r="D37" i="2" a="1"/>
  <c r="D37" i="2" s="1"/>
  <c r="D37" i="17" s="1"/>
  <c r="D38" i="11" s="1"/>
  <c r="B36" i="2" a="1"/>
  <c r="B36" i="2" s="1"/>
  <c r="B36" i="17" s="1"/>
  <c r="B49" i="2" a="1"/>
  <c r="B49" i="2" s="1"/>
  <c r="B49" i="17" s="1"/>
  <c r="B50" i="8" s="1"/>
  <c r="I41" i="2" a="1"/>
  <c r="I41" i="2" s="1"/>
  <c r="M41" i="17" s="1"/>
  <c r="X41" i="2" s="1"/>
  <c r="B44" i="2" a="1"/>
  <c r="B44" i="2" s="1"/>
  <c r="B44" i="17" s="1"/>
  <c r="M68" i="2" a="1"/>
  <c r="M68" i="2" s="1"/>
  <c r="U68" i="17" s="1"/>
  <c r="B31" i="2" a="1"/>
  <c r="B31" i="2" s="1"/>
  <c r="B31" i="17" s="1"/>
  <c r="B32" i="8" s="1"/>
  <c r="I58" i="2" a="1"/>
  <c r="I58" i="2" s="1"/>
  <c r="M58" i="17" s="1"/>
  <c r="J51" i="2" a="1"/>
  <c r="J51" i="2" s="1"/>
  <c r="O51" i="17" s="1"/>
  <c r="P51" i="17" s="1"/>
  <c r="E71" i="2" a="1"/>
  <c r="E71" i="2" s="1"/>
  <c r="E71" i="17" s="1"/>
  <c r="F71" i="17" s="1"/>
  <c r="H65" i="2" a="1"/>
  <c r="H65" i="2" s="1"/>
  <c r="K65" i="17" s="1"/>
  <c r="L65" i="17" s="1"/>
  <c r="H75" i="2" a="1"/>
  <c r="H75" i="2" s="1"/>
  <c r="K75" i="17" s="1"/>
  <c r="L53" i="2" a="1"/>
  <c r="L53" i="2" s="1"/>
  <c r="S53" i="17" s="1"/>
  <c r="B77" i="2" a="1"/>
  <c r="B77" i="2" s="1"/>
  <c r="B77" i="17" s="1"/>
  <c r="K56" i="2" a="1"/>
  <c r="K56" i="2" s="1"/>
  <c r="Q56" i="17" s="1"/>
  <c r="H70" i="2" a="1"/>
  <c r="H70" i="2" s="1"/>
  <c r="K70" i="17" s="1"/>
  <c r="F26" i="2" a="1"/>
  <c r="F26" i="2" s="1"/>
  <c r="G26" i="17" s="1"/>
  <c r="H26" i="17" s="1"/>
  <c r="H77" i="2" a="1"/>
  <c r="H77" i="2" s="1"/>
  <c r="K77" i="17" s="1"/>
  <c r="L77" i="17" s="1"/>
  <c r="I68" i="2" a="1"/>
  <c r="I68" i="2" s="1"/>
  <c r="M68" i="17" s="1"/>
  <c r="N68" i="17" s="1"/>
  <c r="L31" i="2" a="1"/>
  <c r="L31" i="2" s="1"/>
  <c r="S31" i="17" s="1"/>
  <c r="H34" i="2" a="1"/>
  <c r="H34" i="2" s="1"/>
  <c r="K34" i="17" s="1"/>
  <c r="L34" i="17" s="1"/>
  <c r="G31" i="2" a="1"/>
  <c r="G31" i="2" s="1"/>
  <c r="I31" i="17" s="1"/>
  <c r="J31" i="17" s="1"/>
  <c r="E27" i="2" a="1"/>
  <c r="E27" i="2" s="1"/>
  <c r="E27" i="17" s="1"/>
  <c r="E28" i="4" s="1"/>
  <c r="F28" i="4" s="1"/>
  <c r="E46" i="2" a="1"/>
  <c r="E46" i="2" s="1"/>
  <c r="E46" i="17" s="1"/>
  <c r="T46" i="2" s="1"/>
  <c r="M75" i="2"/>
  <c r="U75" i="17" s="1"/>
  <c r="V75" i="17" s="1"/>
  <c r="M38" i="2" a="1"/>
  <c r="M38" i="2" s="1"/>
  <c r="U38" i="17" s="1"/>
  <c r="AB38" i="2" s="1"/>
  <c r="J60" i="2" a="1"/>
  <c r="J60" i="2" s="1"/>
  <c r="O60" i="17" s="1"/>
  <c r="B25" i="2" a="1"/>
  <c r="B25" i="2" s="1"/>
  <c r="B25" i="17" s="1"/>
  <c r="B26" i="4" s="1"/>
  <c r="J36" i="2" a="1"/>
  <c r="J36" i="2" s="1"/>
  <c r="O36" i="17" s="1"/>
  <c r="Y36" i="2" s="1"/>
  <c r="G51" i="2" a="1"/>
  <c r="G51" i="2" s="1"/>
  <c r="I51" i="17" s="1"/>
  <c r="J51" i="17" s="1"/>
  <c r="H18" i="2" a="1"/>
  <c r="H18" i="2" s="1"/>
  <c r="K18" i="17" s="1"/>
  <c r="W18" i="2" s="1"/>
  <c r="E47" i="2" a="1"/>
  <c r="E47" i="2" s="1"/>
  <c r="E47" i="17" s="1"/>
  <c r="E48" i="4" s="1"/>
  <c r="F48" i="4" s="1"/>
  <c r="J53" i="2" a="1"/>
  <c r="J53" i="2" s="1"/>
  <c r="O53" i="17" s="1"/>
  <c r="E54" i="9" s="1"/>
  <c r="F54" i="9" s="1"/>
  <c r="L62" i="2" a="1"/>
  <c r="L62" i="2" s="1"/>
  <c r="S62" i="17" s="1"/>
  <c r="T62" i="17" s="1"/>
  <c r="B57" i="2" a="1"/>
  <c r="B57" i="2" s="1"/>
  <c r="B57" i="17" s="1"/>
  <c r="B58" i="7" s="1"/>
  <c r="L23" i="2" a="1"/>
  <c r="L23" i="2" s="1"/>
  <c r="S23" i="17" s="1"/>
  <c r="I21" i="2" a="1"/>
  <c r="I21" i="2" s="1"/>
  <c r="M21" i="17" s="1"/>
  <c r="E22" i="8" s="1"/>
  <c r="F22" i="8" s="1"/>
  <c r="F54" i="2" a="1"/>
  <c r="F54" i="2" s="1"/>
  <c r="G54" i="17" s="1"/>
  <c r="H54" i="17" s="1"/>
  <c r="I30" i="2" a="1"/>
  <c r="I30" i="2" s="1"/>
  <c r="M30" i="17" s="1"/>
  <c r="N30" i="17" s="1"/>
  <c r="I52" i="2" a="1"/>
  <c r="I52" i="2" s="1"/>
  <c r="M52" i="17" s="1"/>
  <c r="X52" i="2" s="1"/>
  <c r="K76" i="2" a="1"/>
  <c r="K76" i="2" s="1"/>
  <c r="Q76" i="17" s="1"/>
  <c r="R76" i="17" s="1"/>
  <c r="I60" i="2" a="1"/>
  <c r="I60" i="2" s="1"/>
  <c r="M60" i="17" s="1"/>
  <c r="E61" i="8" s="1"/>
  <c r="F61" i="8" s="1"/>
  <c r="I18" i="2" a="1"/>
  <c r="I18" i="2" s="1"/>
  <c r="M18" i="17" s="1"/>
  <c r="H21" i="2" a="1"/>
  <c r="H21" i="2" s="1"/>
  <c r="K21" i="17" s="1"/>
  <c r="F53" i="2" a="1"/>
  <c r="F53" i="2" s="1"/>
  <c r="G53" i="17" s="1"/>
  <c r="E54" i="5" s="1"/>
  <c r="F54" i="5" s="1"/>
  <c r="H30" i="2" a="1"/>
  <c r="H30" i="2" s="1"/>
  <c r="K30" i="17" s="1"/>
  <c r="E31" i="7" s="1"/>
  <c r="F31" i="7" s="1"/>
  <c r="I24" i="2" a="1"/>
  <c r="I24" i="2" s="1"/>
  <c r="M24" i="17" s="1"/>
  <c r="N24" i="17" s="1"/>
  <c r="K23" i="2" a="1"/>
  <c r="K23" i="2" s="1"/>
  <c r="Q23" i="17" s="1"/>
  <c r="D34" i="2" a="1"/>
  <c r="D34" i="2" s="1"/>
  <c r="D34" i="17" s="1"/>
  <c r="D35" i="8" s="1"/>
  <c r="C57" i="2" a="1"/>
  <c r="C57" i="2" s="1"/>
  <c r="C57" i="17" s="1"/>
  <c r="J38" i="2" a="1"/>
  <c r="J38" i="2" s="1"/>
  <c r="O38" i="17" s="1"/>
  <c r="P38" i="17" s="1"/>
  <c r="G45" i="2" a="1"/>
  <c r="G45" i="2" s="1"/>
  <c r="I45" i="17" s="1"/>
  <c r="G44" i="2" a="1"/>
  <c r="G44" i="2" s="1"/>
  <c r="I44" i="17" s="1"/>
  <c r="V44" i="2" s="1"/>
  <c r="B69" i="2" a="1"/>
  <c r="B69" i="2" s="1"/>
  <c r="B69" i="17" s="1"/>
  <c r="I72" i="2" a="1"/>
  <c r="I72" i="2" s="1"/>
  <c r="M72" i="17" s="1"/>
  <c r="X72" i="2" s="1"/>
  <c r="M50" i="2" a="1"/>
  <c r="M50" i="2" s="1"/>
  <c r="U50" i="17" s="1"/>
  <c r="B63" i="2" a="1"/>
  <c r="B63" i="2" s="1"/>
  <c r="B63" i="17" s="1"/>
  <c r="L76" i="2" a="1"/>
  <c r="L76" i="2" s="1"/>
  <c r="S76" i="17" s="1"/>
  <c r="AA76" i="2" s="1"/>
  <c r="F25" i="2" a="1"/>
  <c r="F25" i="2" s="1"/>
  <c r="G25" i="17" s="1"/>
  <c r="I40" i="2" a="1"/>
  <c r="I40" i="2" s="1"/>
  <c r="M40" i="17" s="1"/>
  <c r="G50" i="2" a="1"/>
  <c r="G50" i="2" s="1"/>
  <c r="I50" i="17" s="1"/>
  <c r="J50" i="17" s="1"/>
  <c r="L28" i="2" a="1"/>
  <c r="L28" i="2" s="1"/>
  <c r="S28" i="17" s="1"/>
  <c r="AA28" i="2" s="1"/>
  <c r="K59" i="2" a="1"/>
  <c r="K59" i="2" s="1"/>
  <c r="Q59" i="17" s="1"/>
  <c r="R59" i="17" s="1"/>
  <c r="I63" i="2" a="1"/>
  <c r="I63" i="2" s="1"/>
  <c r="M63" i="17" s="1"/>
  <c r="L42" i="2" a="1"/>
  <c r="L42" i="2" s="1"/>
  <c r="S42" i="17" s="1"/>
  <c r="T42" i="17" s="1"/>
  <c r="C76" i="2" a="1"/>
  <c r="C76" i="2" s="1"/>
  <c r="C76" i="17" s="1"/>
  <c r="E67" i="2" a="1"/>
  <c r="E67" i="2" s="1"/>
  <c r="E67" i="17" s="1"/>
  <c r="I25" i="2" a="1"/>
  <c r="I25" i="2" s="1"/>
  <c r="M25" i="17" s="1"/>
  <c r="F44" i="2" a="1"/>
  <c r="F44" i="2" s="1"/>
  <c r="G44" i="17" s="1"/>
  <c r="H44" i="17" s="1"/>
  <c r="J59" i="2" a="1"/>
  <c r="J59" i="2" s="1"/>
  <c r="O59" i="17" s="1"/>
  <c r="E60" i="9" s="1"/>
  <c r="F60" i="9" s="1"/>
  <c r="F38" i="2" a="1"/>
  <c r="F38" i="2" s="1"/>
  <c r="G38" i="17" s="1"/>
  <c r="B19" i="2" a="1"/>
  <c r="B19" i="2" s="1"/>
  <c r="B19" i="17" s="1"/>
  <c r="B20" i="8" s="1"/>
  <c r="H67" i="2" a="1"/>
  <c r="H67" i="2" s="1"/>
  <c r="K67" i="17" s="1"/>
  <c r="E68" i="7" s="1"/>
  <c r="F68" i="7" s="1"/>
  <c r="B52" i="2" a="1"/>
  <c r="B52" i="2" s="1"/>
  <c r="B52" i="17" s="1"/>
  <c r="B53" i="4" s="1"/>
  <c r="H41" i="2" a="1"/>
  <c r="H41" i="2" s="1"/>
  <c r="K41" i="17" s="1"/>
  <c r="E42" i="7" s="1"/>
  <c r="F42" i="7" s="1"/>
  <c r="C55" i="2" a="1"/>
  <c r="C55" i="2" s="1"/>
  <c r="C55" i="17" s="1"/>
  <c r="L21" i="2" a="1"/>
  <c r="L21" i="2" s="1"/>
  <c r="S21" i="17" s="1"/>
  <c r="G54" i="2" a="1"/>
  <c r="G54" i="2" s="1"/>
  <c r="I54" i="17" s="1"/>
  <c r="V54" i="2" s="1"/>
  <c r="K73" i="2" a="1"/>
  <c r="K73" i="2" s="1"/>
  <c r="Q73" i="17" s="1"/>
  <c r="L33" i="2" a="1"/>
  <c r="L33" i="2" s="1"/>
  <c r="S33" i="17" s="1"/>
  <c r="T33" i="17" s="1"/>
  <c r="L19" i="2" a="1"/>
  <c r="L19" i="2" s="1"/>
  <c r="S19" i="17" s="1"/>
  <c r="E20" i="11" s="1"/>
  <c r="F20" i="11" s="1"/>
  <c r="H50" i="2" a="1"/>
  <c r="H50" i="2" s="1"/>
  <c r="K50" i="17" s="1"/>
  <c r="L50" i="17" s="1"/>
  <c r="H63" i="2" a="1"/>
  <c r="H63" i="2" s="1"/>
  <c r="K63" i="17" s="1"/>
  <c r="L63" i="17" s="1"/>
  <c r="J58" i="2" a="1"/>
  <c r="J58" i="2" s="1"/>
  <c r="O58" i="17" s="1"/>
  <c r="F56" i="2" a="1"/>
  <c r="F56" i="2" s="1"/>
  <c r="G56" i="17" s="1"/>
  <c r="E57" i="5" s="1"/>
  <c r="F57" i="5" s="1"/>
  <c r="E66" i="2" a="1"/>
  <c r="E66" i="2" s="1"/>
  <c r="E66" i="17" s="1"/>
  <c r="E67" i="4" s="1"/>
  <c r="F67" i="4" s="1"/>
  <c r="M21" i="2" a="1"/>
  <c r="M21" i="2" s="1"/>
  <c r="U21" i="17" s="1"/>
  <c r="E22" i="12" s="1"/>
  <c r="F22" i="12" s="1"/>
  <c r="G68" i="2" a="1"/>
  <c r="G68" i="2" s="1"/>
  <c r="I68" i="17" s="1"/>
  <c r="K24" i="2" a="1"/>
  <c r="K24" i="2" s="1"/>
  <c r="Q24" i="17" s="1"/>
  <c r="R24" i="17" s="1"/>
  <c r="J19" i="2" a="1"/>
  <c r="J19" i="2" s="1"/>
  <c r="O19" i="17" s="1"/>
  <c r="Y19" i="2" s="1"/>
  <c r="F65" i="2" a="1"/>
  <c r="F65" i="2" s="1"/>
  <c r="G65" i="17" s="1"/>
  <c r="M18" i="2" a="1"/>
  <c r="M18" i="2" s="1"/>
  <c r="U18" i="17" s="1"/>
  <c r="B33" i="2" a="1"/>
  <c r="B33" i="2" s="1"/>
  <c r="B33" i="17" s="1"/>
  <c r="B34" i="6" s="1"/>
  <c r="K64" i="2" a="1"/>
  <c r="K64" i="2" s="1"/>
  <c r="Q64" i="17" s="1"/>
  <c r="R64" i="17" s="1"/>
  <c r="F27" i="2" a="1"/>
  <c r="F27" i="2" s="1"/>
  <c r="G27" i="17" s="1"/>
  <c r="U27" i="2" s="1"/>
  <c r="E70" i="2" a="1"/>
  <c r="E70" i="2" s="1"/>
  <c r="E70" i="17" s="1"/>
  <c r="F70" i="17" s="1"/>
  <c r="L43" i="2" a="1"/>
  <c r="L43" i="2" s="1"/>
  <c r="S43" i="17" s="1"/>
  <c r="E44" i="11" s="1"/>
  <c r="F44" i="11" s="1"/>
  <c r="C19" i="2" a="1"/>
  <c r="C19" i="2" s="1"/>
  <c r="C19" i="17" s="1"/>
  <c r="C20" i="7" s="1"/>
  <c r="I44" i="2" a="1"/>
  <c r="I44" i="2" s="1"/>
  <c r="M44" i="17" s="1"/>
  <c r="M73" i="2" a="1"/>
  <c r="M73" i="2" s="1"/>
  <c r="U73" i="17" s="1"/>
  <c r="V73" i="17" s="1"/>
  <c r="M59" i="2" a="1"/>
  <c r="M59" i="2" s="1"/>
  <c r="U59" i="17" s="1"/>
  <c r="AB59" i="2" s="1"/>
  <c r="L24" i="2" a="1"/>
  <c r="L24" i="2" s="1"/>
  <c r="S24" i="17" s="1"/>
  <c r="AA24" i="2" s="1"/>
  <c r="M30" i="2" a="1"/>
  <c r="M30" i="2" s="1"/>
  <c r="U30" i="17" s="1"/>
  <c r="V30" i="17" s="1"/>
  <c r="I26" i="2" a="1"/>
  <c r="I26" i="2" s="1"/>
  <c r="M26" i="17" s="1"/>
  <c r="K44" i="2" a="1"/>
  <c r="K44" i="2" s="1"/>
  <c r="Q44" i="17" s="1"/>
  <c r="Z44" i="2" s="1"/>
  <c r="L59" i="2" a="1"/>
  <c r="L59" i="2" s="1"/>
  <c r="S59" i="17" s="1"/>
  <c r="E60" i="11" s="1"/>
  <c r="F60" i="11" s="1"/>
  <c r="E34" i="2" a="1"/>
  <c r="E34" i="2" s="1"/>
  <c r="E34" i="17" s="1"/>
  <c r="G58" i="2" a="1"/>
  <c r="G58" i="2" s="1"/>
  <c r="I58" i="17" s="1"/>
  <c r="H45" i="2" a="1"/>
  <c r="H45" i="2" s="1"/>
  <c r="K45" i="17" s="1"/>
  <c r="W45" i="2" s="1"/>
  <c r="D22" i="2" a="1"/>
  <c r="D22" i="2" s="1"/>
  <c r="D22" i="17" s="1"/>
  <c r="D23" i="8" s="1"/>
  <c r="F41" i="2" a="1"/>
  <c r="F41" i="2" s="1"/>
  <c r="G41" i="17" s="1"/>
  <c r="J25" i="2" a="1"/>
  <c r="J25" i="2" s="1"/>
  <c r="O25" i="17" s="1"/>
  <c r="F66" i="2" a="1"/>
  <c r="F66" i="2" s="1"/>
  <c r="G66" i="17" s="1"/>
  <c r="U66" i="2" s="1"/>
  <c r="B61" i="2" a="1"/>
  <c r="B61" i="2" s="1"/>
  <c r="B61" i="17" s="1"/>
  <c r="K45" i="2" a="1"/>
  <c r="K45" i="2" s="1"/>
  <c r="Q45" i="17" s="1"/>
  <c r="G47" i="2" a="1"/>
  <c r="G47" i="2" s="1"/>
  <c r="I47" i="17" s="1"/>
  <c r="J44" i="2" a="1"/>
  <c r="J44" i="2" s="1"/>
  <c r="O44" i="17" s="1"/>
  <c r="Y44" i="2" s="1"/>
  <c r="C58" i="2" a="1"/>
  <c r="C58" i="2" s="1"/>
  <c r="C58" i="17" s="1"/>
  <c r="G49" i="2" a="1"/>
  <c r="G49" i="2" s="1"/>
  <c r="I49" i="17" s="1"/>
  <c r="D77" i="2" a="1"/>
  <c r="D77" i="2" s="1"/>
  <c r="D77" i="17" s="1"/>
  <c r="H35" i="2" a="1"/>
  <c r="H35" i="2" s="1"/>
  <c r="K35" i="17" s="1"/>
  <c r="E36" i="7" s="1"/>
  <c r="F36" i="7" s="1"/>
  <c r="H24" i="2" a="1"/>
  <c r="H24" i="2" s="1"/>
  <c r="K24" i="17" s="1"/>
  <c r="W24" i="2" s="1"/>
  <c r="F74" i="2" a="1"/>
  <c r="F74" i="2" s="1"/>
  <c r="G74" i="17" s="1"/>
  <c r="F69" i="2" a="1"/>
  <c r="F69" i="2" s="1"/>
  <c r="G69" i="17" s="1"/>
  <c r="M37" i="2" a="1"/>
  <c r="M37" i="2" s="1"/>
  <c r="U37" i="17" s="1"/>
  <c r="AB37" i="2" s="1"/>
  <c r="E30" i="2" a="1"/>
  <c r="E30" i="2" s="1"/>
  <c r="E30" i="17" s="1"/>
  <c r="F30" i="17" s="1"/>
  <c r="F39" i="2" a="1"/>
  <c r="F39" i="2" s="1"/>
  <c r="G39" i="17" s="1"/>
  <c r="E40" i="5" s="1"/>
  <c r="F40" i="5" s="1"/>
  <c r="E20" i="2" a="1"/>
  <c r="E20" i="2" s="1"/>
  <c r="E20" i="17" s="1"/>
  <c r="K22" i="2" a="1"/>
  <c r="K22" i="2" s="1"/>
  <c r="Q22" i="17" s="1"/>
  <c r="E23" i="10" s="1"/>
  <c r="F23" i="10" s="1"/>
  <c r="C75" i="2" a="1"/>
  <c r="C75" i="2" s="1"/>
  <c r="C75" i="17" s="1"/>
  <c r="B18" i="2" a="1"/>
  <c r="B18" i="2" s="1"/>
  <c r="B18" i="17" s="1"/>
  <c r="H23" i="2" a="1"/>
  <c r="H23" i="2" s="1"/>
  <c r="K23" i="17" s="1"/>
  <c r="F45" i="2" a="1"/>
  <c r="F45" i="2" s="1"/>
  <c r="G45" i="17" s="1"/>
  <c r="E46" i="5" s="1"/>
  <c r="F46" i="5" s="1"/>
  <c r="T76" i="17"/>
  <c r="E45" i="6"/>
  <c r="F45" i="6" s="1"/>
  <c r="U14" i="17"/>
  <c r="C14" i="7"/>
  <c r="E14" i="3"/>
  <c r="C14" i="6"/>
  <c r="C14" i="10"/>
  <c r="C14" i="9"/>
  <c r="C14" i="5"/>
  <c r="C14" i="4"/>
  <c r="F30" i="2" a="1"/>
  <c r="F30" i="2" s="1"/>
  <c r="G30" i="17" s="1"/>
  <c r="H30" i="17" s="1"/>
  <c r="G19" i="2" a="1"/>
  <c r="G19" i="2" s="1"/>
  <c r="I19" i="17" s="1"/>
  <c r="E20" i="6" s="1"/>
  <c r="F20" i="6" s="1"/>
  <c r="H27" i="2" a="1"/>
  <c r="H27" i="2" s="1"/>
  <c r="K27" i="17" s="1"/>
  <c r="F71" i="2" a="1"/>
  <c r="F71" i="2" s="1"/>
  <c r="G71" i="17" s="1"/>
  <c r="M64" i="2" a="1"/>
  <c r="M64" i="2" s="1"/>
  <c r="U64" i="17" s="1"/>
  <c r="V64" i="17" s="1"/>
  <c r="I75" i="2" a="1"/>
  <c r="I75" i="2" s="1"/>
  <c r="M75" i="17" s="1"/>
  <c r="N75" i="17" s="1"/>
  <c r="F47" i="2" a="1"/>
  <c r="F47" i="2" s="1"/>
  <c r="G47" i="17" s="1"/>
  <c r="J64" i="2" a="1"/>
  <c r="J64" i="2" s="1"/>
  <c r="O64" i="17" s="1"/>
  <c r="Y64" i="2" s="1"/>
  <c r="H64" i="2" a="1"/>
  <c r="H64" i="2" s="1"/>
  <c r="K64" i="17" s="1"/>
  <c r="D30" i="2" a="1"/>
  <c r="D30" i="2" s="1"/>
  <c r="D30" i="17" s="1"/>
  <c r="D31" i="12" s="1"/>
  <c r="L67" i="2" a="1"/>
  <c r="L67" i="2" s="1"/>
  <c r="S67" i="17" s="1"/>
  <c r="D28" i="2" a="1"/>
  <c r="D28" i="2" s="1"/>
  <c r="D28" i="17" s="1"/>
  <c r="E21" i="2" a="1"/>
  <c r="E21" i="2" s="1"/>
  <c r="E21" i="17" s="1"/>
  <c r="I70" i="2" a="1"/>
  <c r="I70" i="2" s="1"/>
  <c r="M70" i="17" s="1"/>
  <c r="K36" i="2" a="1"/>
  <c r="K36" i="2" s="1"/>
  <c r="Q36" i="17" s="1"/>
  <c r="M62" i="2" a="1"/>
  <c r="M62" i="2" s="1"/>
  <c r="U62" i="17" s="1"/>
  <c r="G18" i="2" a="1"/>
  <c r="G18" i="2" s="1"/>
  <c r="I18" i="17" s="1"/>
  <c r="C77" i="2" a="1"/>
  <c r="C77" i="2" s="1"/>
  <c r="C77" i="17" s="1"/>
  <c r="J43" i="2" a="1"/>
  <c r="J43" i="2" s="1"/>
  <c r="O43" i="17" s="1"/>
  <c r="M72" i="2" a="1"/>
  <c r="M72" i="2" s="1"/>
  <c r="U72" i="17" s="1"/>
  <c r="F20" i="2" a="1"/>
  <c r="F20" i="2" s="1"/>
  <c r="G20" i="17" s="1"/>
  <c r="G60" i="2" a="1"/>
  <c r="G60" i="2" s="1"/>
  <c r="I60" i="17" s="1"/>
  <c r="D60" i="2" a="1"/>
  <c r="D60" i="2" s="1"/>
  <c r="D60" i="17" s="1"/>
  <c r="D61" i="6" s="1"/>
  <c r="C21" i="2" a="1"/>
  <c r="C21" i="2" s="1"/>
  <c r="C21" i="17" s="1"/>
  <c r="H57" i="2" a="1"/>
  <c r="H57" i="2" s="1"/>
  <c r="K57" i="17" s="1"/>
  <c r="G53" i="2" a="1"/>
  <c r="G53" i="2" s="1"/>
  <c r="I53" i="17" s="1"/>
  <c r="H51" i="2" a="1"/>
  <c r="H51" i="2" s="1"/>
  <c r="K51" i="17" s="1"/>
  <c r="H74" i="2" a="1"/>
  <c r="H74" i="2" s="1"/>
  <c r="K74" i="17" s="1"/>
  <c r="K55" i="2" a="1"/>
  <c r="K55" i="2" s="1"/>
  <c r="Q55" i="17" s="1"/>
  <c r="K20" i="2" a="1"/>
  <c r="K20" i="2" s="1"/>
  <c r="Q20" i="17" s="1"/>
  <c r="I33" i="2" a="1"/>
  <c r="I33" i="2" s="1"/>
  <c r="M33" i="17" s="1"/>
  <c r="C24" i="2" a="1"/>
  <c r="C24" i="2" s="1"/>
  <c r="C24" i="17" s="1"/>
  <c r="C25" i="10" s="1"/>
  <c r="K29" i="2" a="1"/>
  <c r="K29" i="2" s="1"/>
  <c r="Q29" i="17" s="1"/>
  <c r="E30" i="10" s="1"/>
  <c r="F30" i="10" s="1"/>
  <c r="L63" i="2" a="1"/>
  <c r="L63" i="2" s="1"/>
  <c r="S63" i="17" s="1"/>
  <c r="E38" i="2" a="1"/>
  <c r="E38" i="2" s="1"/>
  <c r="E38" i="17" s="1"/>
  <c r="I67" i="2" a="1"/>
  <c r="I67" i="2" s="1"/>
  <c r="M67" i="17" s="1"/>
  <c r="X67" i="2" s="1"/>
  <c r="I22" i="2" a="1"/>
  <c r="I22" i="2" s="1"/>
  <c r="M22" i="17" s="1"/>
  <c r="N22" i="17" s="1"/>
  <c r="F19" i="2" a="1"/>
  <c r="F19" i="2" s="1"/>
  <c r="G19" i="17" s="1"/>
  <c r="H19" i="17" s="1"/>
  <c r="D39" i="2" a="1"/>
  <c r="D39" i="2" s="1"/>
  <c r="D39" i="17" s="1"/>
  <c r="C50" i="2" a="1"/>
  <c r="C50" i="2" s="1"/>
  <c r="C50" i="17" s="1"/>
  <c r="C51" i="12" s="1"/>
  <c r="C43" i="2" a="1"/>
  <c r="C43" i="2" s="1"/>
  <c r="C43" i="17" s="1"/>
  <c r="C44" i="12" s="1"/>
  <c r="M40" i="2" a="1"/>
  <c r="M40" i="2" s="1"/>
  <c r="U40" i="17" s="1"/>
  <c r="V40" i="17" s="1"/>
  <c r="B40" i="2" a="1"/>
  <c r="B40" i="2" s="1"/>
  <c r="B40" i="17" s="1"/>
  <c r="B41" i="12" s="1"/>
  <c r="J75" i="2" a="1"/>
  <c r="J75" i="2" s="1"/>
  <c r="O75" i="17" s="1"/>
  <c r="P75" i="17" s="1"/>
  <c r="G61" i="2" a="1"/>
  <c r="G61" i="2" s="1"/>
  <c r="I61" i="17" s="1"/>
  <c r="J61" i="17" s="1"/>
  <c r="H54" i="2" a="1"/>
  <c r="H54" i="2" s="1"/>
  <c r="K54" i="17" s="1"/>
  <c r="W54" i="2" s="1"/>
  <c r="L39" i="2" a="1"/>
  <c r="L39" i="2" s="1"/>
  <c r="S39" i="17" s="1"/>
  <c r="AA39" i="2" s="1"/>
  <c r="D19" i="2" a="1"/>
  <c r="D19" i="2" s="1"/>
  <c r="D19" i="17" s="1"/>
  <c r="D20" i="10" s="1"/>
  <c r="I66" i="2" a="1"/>
  <c r="I66" i="2" s="1"/>
  <c r="M66" i="17" s="1"/>
  <c r="X66" i="2" s="1"/>
  <c r="I69" i="2" a="1"/>
  <c r="I69" i="2" s="1"/>
  <c r="M69" i="17" s="1"/>
  <c r="G71" i="2" a="1"/>
  <c r="G71" i="2" s="1"/>
  <c r="I71" i="17" s="1"/>
  <c r="V71" i="2" s="1"/>
  <c r="F72" i="2" a="1"/>
  <c r="F72" i="2" s="1"/>
  <c r="G72" i="17" s="1"/>
  <c r="H72" i="17" s="1"/>
  <c r="M41" i="2" a="1"/>
  <c r="M41" i="2" s="1"/>
  <c r="U41" i="17" s="1"/>
  <c r="AB41" i="2" s="1"/>
  <c r="L71" i="2" a="1"/>
  <c r="L71" i="2" s="1"/>
  <c r="S71" i="17" s="1"/>
  <c r="T71" i="17" s="1"/>
  <c r="B68" i="2" a="1"/>
  <c r="B68" i="2" s="1"/>
  <c r="B68" i="17" s="1"/>
  <c r="E42" i="2" a="1"/>
  <c r="E42" i="2" s="1"/>
  <c r="E42" i="17" s="1"/>
  <c r="F42" i="17" s="1"/>
  <c r="M55" i="2" a="1"/>
  <c r="M55" i="2" s="1"/>
  <c r="U55" i="17" s="1"/>
  <c r="V55" i="17" s="1"/>
  <c r="F52" i="2" a="1"/>
  <c r="F52" i="2" s="1"/>
  <c r="G52" i="17" s="1"/>
  <c r="U52" i="2" s="1"/>
  <c r="C73" i="2" a="1"/>
  <c r="C73" i="2" s="1"/>
  <c r="C73" i="17" s="1"/>
  <c r="E24" i="2" a="1"/>
  <c r="E24" i="2" s="1"/>
  <c r="E24" i="17" s="1"/>
  <c r="T24" i="2" s="1"/>
  <c r="D41" i="2" a="1"/>
  <c r="D41" i="2" s="1"/>
  <c r="D41" i="17" s="1"/>
  <c r="D42" i="10" s="1"/>
  <c r="J65" i="2" a="1"/>
  <c r="J65" i="2" s="1"/>
  <c r="O65" i="17" s="1"/>
  <c r="E66" i="9" s="1"/>
  <c r="F66" i="9" s="1"/>
  <c r="E48" i="2" a="1"/>
  <c r="E48" i="2" s="1"/>
  <c r="E48" i="17" s="1"/>
  <c r="E49" i="4" s="1"/>
  <c r="F49" i="4" s="1"/>
  <c r="M49" i="2" a="1"/>
  <c r="M49" i="2" s="1"/>
  <c r="U49" i="17" s="1"/>
  <c r="AB49" i="2" s="1"/>
  <c r="F43" i="2" a="1"/>
  <c r="F43" i="2" s="1"/>
  <c r="G43" i="17" s="1"/>
  <c r="H43" i="17" s="1"/>
  <c r="E39" i="2" a="1"/>
  <c r="E39" i="2" s="1"/>
  <c r="E39" i="17" s="1"/>
  <c r="T39" i="2" s="1"/>
  <c r="B47" i="2" a="1"/>
  <c r="B47" i="2" s="1"/>
  <c r="B47" i="17" s="1"/>
  <c r="B48" i="8" s="1"/>
  <c r="I71" i="2" a="1"/>
  <c r="I71" i="2" s="1"/>
  <c r="M71" i="17" s="1"/>
  <c r="E32" i="2" a="1"/>
  <c r="E32" i="2" s="1"/>
  <c r="E32" i="17" s="1"/>
  <c r="T32" i="2" s="1"/>
  <c r="K54" i="2" a="1"/>
  <c r="K54" i="2" s="1"/>
  <c r="Q54" i="17" s="1"/>
  <c r="E55" i="10" s="1"/>
  <c r="F55" i="10" s="1"/>
  <c r="F64" i="2" a="1"/>
  <c r="F64" i="2" s="1"/>
  <c r="G64" i="17" s="1"/>
  <c r="U64" i="2" s="1"/>
  <c r="B53" i="2" a="1"/>
  <c r="B53" i="2" s="1"/>
  <c r="B53" i="17" s="1"/>
  <c r="D33" i="2" a="1"/>
  <c r="D33" i="2" s="1"/>
  <c r="D33" i="17" s="1"/>
  <c r="D34" i="10" s="1"/>
  <c r="C45" i="2" a="1"/>
  <c r="C45" i="2" s="1"/>
  <c r="C45" i="17" s="1"/>
  <c r="C46" i="12" s="1"/>
  <c r="L72" i="2" a="1"/>
  <c r="L72" i="2" s="1"/>
  <c r="S72" i="17" s="1"/>
  <c r="F33" i="2" a="1"/>
  <c r="F33" i="2" s="1"/>
  <c r="G33" i="17" s="1"/>
  <c r="U33" i="2" s="1"/>
  <c r="D65" i="2" a="1"/>
  <c r="D65" i="2" s="1"/>
  <c r="D65" i="17" s="1"/>
  <c r="D66" i="7" s="1"/>
  <c r="L22" i="2" a="1"/>
  <c r="L22" i="2" s="1"/>
  <c r="S22" i="17" s="1"/>
  <c r="AA22" i="2" s="1"/>
  <c r="B34" i="2" a="1"/>
  <c r="B34" i="2" s="1"/>
  <c r="B34" i="17" s="1"/>
  <c r="B35" i="4" s="1"/>
  <c r="B26" i="2" a="1"/>
  <c r="B26" i="2" s="1"/>
  <c r="B26" i="17" s="1"/>
  <c r="C20" i="2" a="1"/>
  <c r="C20" i="2" s="1"/>
  <c r="C20" i="17" s="1"/>
  <c r="C21" i="7" s="1"/>
  <c r="F70" i="2" a="1"/>
  <c r="F70" i="2" s="1"/>
  <c r="G70" i="17" s="1"/>
  <c r="H70" i="17" s="1"/>
  <c r="M77" i="2" a="1"/>
  <c r="M77" i="2" s="1"/>
  <c r="U77" i="17" s="1"/>
  <c r="V77" i="17" s="1"/>
  <c r="K63" i="2" a="1"/>
  <c r="K63" i="2" s="1"/>
  <c r="Q63" i="17" s="1"/>
  <c r="Z63" i="2" s="1"/>
  <c r="C26" i="2" a="1"/>
  <c r="C26" i="2" s="1"/>
  <c r="C26" i="17" s="1"/>
  <c r="C27" i="11" s="1"/>
  <c r="L40" i="2" a="1"/>
  <c r="L40" i="2" s="1"/>
  <c r="S40" i="17" s="1"/>
  <c r="AA40" i="2" s="1"/>
  <c r="L18" i="2" a="1"/>
  <c r="L18" i="2" s="1"/>
  <c r="S18" i="17" s="1"/>
  <c r="T18" i="17" s="1"/>
  <c r="F37" i="2" a="1"/>
  <c r="F37" i="2" s="1"/>
  <c r="G37" i="17" s="1"/>
  <c r="U37" i="2" s="1"/>
  <c r="I39" i="2" a="1"/>
  <c r="I39" i="2" s="1"/>
  <c r="M39" i="17" s="1"/>
  <c r="X39" i="2" s="1"/>
  <c r="I48" i="2" a="1"/>
  <c r="I48" i="2" s="1"/>
  <c r="M48" i="17" s="1"/>
  <c r="X48" i="2" s="1"/>
  <c r="E54" i="2" a="1"/>
  <c r="E54" i="2" s="1"/>
  <c r="E54" i="17" s="1"/>
  <c r="T54" i="2" s="1"/>
  <c r="H73" i="2" a="1"/>
  <c r="H73" i="2" s="1"/>
  <c r="K73" i="17" s="1"/>
  <c r="L73" i="17" s="1"/>
  <c r="I51" i="2" a="1"/>
  <c r="I51" i="2" s="1"/>
  <c r="M51" i="17" s="1"/>
  <c r="N51" i="17" s="1"/>
  <c r="E74" i="2" a="1"/>
  <c r="E74" i="2" s="1"/>
  <c r="E74" i="17" s="1"/>
  <c r="H20" i="2" a="1"/>
  <c r="H20" i="2" s="1"/>
  <c r="K20" i="17" s="1"/>
  <c r="E21" i="7" s="1"/>
  <c r="F21" i="7" s="1"/>
  <c r="E51" i="2" a="1"/>
  <c r="E51" i="2" s="1"/>
  <c r="E51" i="17" s="1"/>
  <c r="T51" i="2" s="1"/>
  <c r="B29" i="2" a="1"/>
  <c r="B29" i="2" s="1"/>
  <c r="B29" i="17" s="1"/>
  <c r="B30" i="6" s="1"/>
  <c r="L50" i="2" a="1"/>
  <c r="L50" i="2" s="1"/>
  <c r="S50" i="17" s="1"/>
  <c r="AA50" i="2" s="1"/>
  <c r="D36" i="2" a="1"/>
  <c r="D36" i="2" s="1"/>
  <c r="D36" i="17" s="1"/>
  <c r="D37" i="12" s="1"/>
  <c r="D52" i="2" a="1"/>
  <c r="D52" i="2" s="1"/>
  <c r="D52" i="17" s="1"/>
  <c r="D53" i="7" s="1"/>
  <c r="B21" i="2" a="1"/>
  <c r="B21" i="2" s="1"/>
  <c r="B21" i="17" s="1"/>
  <c r="B22" i="7" s="1"/>
  <c r="F28" i="2" a="1"/>
  <c r="F28" i="2" s="1"/>
  <c r="G28" i="17" s="1"/>
  <c r="E29" i="5" s="1"/>
  <c r="F29" i="5" s="1"/>
  <c r="B51" i="2" a="1"/>
  <c r="B51" i="2" s="1"/>
  <c r="B51" i="17" s="1"/>
  <c r="K52" i="2" a="1"/>
  <c r="K52" i="2" s="1"/>
  <c r="Q52" i="17" s="1"/>
  <c r="Z52" i="2" s="1"/>
  <c r="J24" i="2" a="1"/>
  <c r="J24" i="2" s="1"/>
  <c r="O24" i="17" s="1"/>
  <c r="Y24" i="2" s="1"/>
  <c r="I53" i="2" a="1"/>
  <c r="I53" i="2" s="1"/>
  <c r="M53" i="17" s="1"/>
  <c r="E54" i="8" s="1"/>
  <c r="F54" i="8" s="1"/>
  <c r="F68" i="2" a="1"/>
  <c r="F68" i="2" s="1"/>
  <c r="G68" i="17" s="1"/>
  <c r="U68" i="2" s="1"/>
  <c r="M56" i="2" a="1"/>
  <c r="M56" i="2" s="1"/>
  <c r="U56" i="17" s="1"/>
  <c r="J21" i="2" a="1"/>
  <c r="J21" i="2" s="1"/>
  <c r="O21" i="17" s="1"/>
  <c r="F23" i="2" a="1"/>
  <c r="F23" i="2" s="1"/>
  <c r="G23" i="17" s="1"/>
  <c r="H23" i="17" s="1"/>
  <c r="K50" i="2" a="1"/>
  <c r="K50" i="2" s="1"/>
  <c r="Q50" i="17" s="1"/>
  <c r="Z50" i="2" s="1"/>
  <c r="J46" i="2" a="1"/>
  <c r="J46" i="2" s="1"/>
  <c r="O46" i="17" s="1"/>
  <c r="E47" i="9" s="1"/>
  <c r="F47" i="9" s="1"/>
  <c r="C72" i="2" a="1"/>
  <c r="C72" i="2" s="1"/>
  <c r="C72" i="17" s="1"/>
  <c r="D64" i="2" a="1"/>
  <c r="D64" i="2" s="1"/>
  <c r="D64" i="17" s="1"/>
  <c r="D65" i="9" s="1"/>
  <c r="M43" i="2" a="1"/>
  <c r="M43" i="2" s="1"/>
  <c r="U43" i="17" s="1"/>
  <c r="L27" i="2" a="1"/>
  <c r="L27" i="2" s="1"/>
  <c r="S27" i="17" s="1"/>
  <c r="E28" i="11" s="1"/>
  <c r="F28" i="11" s="1"/>
  <c r="C31" i="2" a="1"/>
  <c r="C31" i="2" s="1"/>
  <c r="C31" i="17" s="1"/>
  <c r="C32" i="12" s="1"/>
  <c r="I43" i="2" a="1"/>
  <c r="I43" i="2" s="1"/>
  <c r="M43" i="17" s="1"/>
  <c r="X43" i="2" s="1"/>
  <c r="B70" i="2" a="1"/>
  <c r="B70" i="2" s="1"/>
  <c r="B70" i="17" s="1"/>
  <c r="C66" i="2" a="1"/>
  <c r="C66" i="2" s="1"/>
  <c r="C66" i="17" s="1"/>
  <c r="L25" i="2" a="1"/>
  <c r="L25" i="2" s="1"/>
  <c r="S25" i="17" s="1"/>
  <c r="E26" i="11" s="1"/>
  <c r="F26" i="11" s="1"/>
  <c r="C69" i="2" a="1"/>
  <c r="C69" i="2" s="1"/>
  <c r="C69" i="17" s="1"/>
  <c r="E56" i="2" a="1"/>
  <c r="E56" i="2" s="1"/>
  <c r="E56" i="17" s="1"/>
  <c r="E57" i="4" s="1"/>
  <c r="F57" i="4" s="1"/>
  <c r="K70" i="2" a="1"/>
  <c r="K70" i="2" s="1"/>
  <c r="Q70" i="17" s="1"/>
  <c r="G24" i="2" a="1"/>
  <c r="G24" i="2" s="1"/>
  <c r="I24" i="17" s="1"/>
  <c r="M54" i="2" a="1"/>
  <c r="M54" i="2" s="1"/>
  <c r="U54" i="17" s="1"/>
  <c r="AB54" i="2" s="1"/>
  <c r="I47" i="2" a="1"/>
  <c r="I47" i="2" s="1"/>
  <c r="M47" i="17" s="1"/>
  <c r="N47" i="17" s="1"/>
  <c r="L32" i="2" a="1"/>
  <c r="L32" i="2" s="1"/>
  <c r="S32" i="17" s="1"/>
  <c r="T32" i="17" s="1"/>
  <c r="C35" i="2" a="1"/>
  <c r="C35" i="2" s="1"/>
  <c r="C35" i="17" s="1"/>
  <c r="E45" i="2" a="1"/>
  <c r="E45" i="2" s="1"/>
  <c r="E45" i="17" s="1"/>
  <c r="F73" i="2" a="1"/>
  <c r="F73" i="2" s="1"/>
  <c r="G73" i="17" s="1"/>
  <c r="G64" i="2" a="1"/>
  <c r="G64" i="2" s="1"/>
  <c r="I64" i="17" s="1"/>
  <c r="M39" i="2" a="1"/>
  <c r="M39" i="2" s="1"/>
  <c r="U39" i="17" s="1"/>
  <c r="E40" i="12" s="1"/>
  <c r="F40" i="12" s="1"/>
  <c r="D31" i="2" a="1"/>
  <c r="D31" i="2" s="1"/>
  <c r="D31" i="17" s="1"/>
  <c r="D32" i="8" s="1"/>
  <c r="D20" i="2" a="1"/>
  <c r="D20" i="2" s="1"/>
  <c r="D20" i="17" s="1"/>
  <c r="D21" i="8" s="1"/>
  <c r="L77" i="2" a="1"/>
  <c r="L77" i="2" s="1"/>
  <c r="S77" i="17" s="1"/>
  <c r="F31" i="2" a="1"/>
  <c r="F31" i="2" s="1"/>
  <c r="G31" i="17" s="1"/>
  <c r="I62" i="2" a="1"/>
  <c r="I62" i="2" s="1"/>
  <c r="M62" i="17" s="1"/>
  <c r="X62" i="2" s="1"/>
  <c r="G32" i="2" a="1"/>
  <c r="G32" i="2" s="1"/>
  <c r="I32" i="17" s="1"/>
  <c r="V32" i="2" s="1"/>
  <c r="C28" i="2" a="1"/>
  <c r="C28" i="2" s="1"/>
  <c r="C28" i="17" s="1"/>
  <c r="C29" i="8" s="1"/>
  <c r="I65" i="2" a="1"/>
  <c r="I65" i="2" s="1"/>
  <c r="M65" i="17" s="1"/>
  <c r="N65" i="17" s="1"/>
  <c r="B35" i="2" a="1"/>
  <c r="B35" i="2" s="1"/>
  <c r="B35" i="17" s="1"/>
  <c r="G41" i="2" a="1"/>
  <c r="G41" i="2" s="1"/>
  <c r="I41" i="17" s="1"/>
  <c r="J41" i="17" s="1"/>
  <c r="D63" i="2" a="1"/>
  <c r="D63" i="2" s="1"/>
  <c r="D63" i="17" s="1"/>
  <c r="D64" i="9" s="1"/>
  <c r="K41" i="2" a="1"/>
  <c r="K41" i="2" s="1"/>
  <c r="Q41" i="17" s="1"/>
  <c r="E42" i="10" s="1"/>
  <c r="F42" i="10" s="1"/>
  <c r="I59" i="2" a="1"/>
  <c r="I59" i="2" s="1"/>
  <c r="M59" i="17" s="1"/>
  <c r="X59" i="2" s="1"/>
  <c r="B46" i="2" a="1"/>
  <c r="B46" i="2" s="1"/>
  <c r="B46" i="17" s="1"/>
  <c r="B47" i="5" s="1"/>
  <c r="K43" i="2" a="1"/>
  <c r="K43" i="2" s="1"/>
  <c r="Q43" i="17" s="1"/>
  <c r="R43" i="17" s="1"/>
  <c r="C39" i="2" a="1"/>
  <c r="C39" i="2" s="1"/>
  <c r="C39" i="17" s="1"/>
  <c r="C40" i="12" s="1"/>
  <c r="G43" i="2" a="1"/>
  <c r="G43" i="2" s="1"/>
  <c r="I43" i="17" s="1"/>
  <c r="V43" i="2" s="1"/>
  <c r="D62" i="2" a="1"/>
  <c r="D62" i="2" s="1"/>
  <c r="D62" i="17" s="1"/>
  <c r="F42" i="2" a="1"/>
  <c r="F42" i="2" s="1"/>
  <c r="G42" i="17" s="1"/>
  <c r="U42" i="2" s="1"/>
  <c r="E53" i="2" a="1"/>
  <c r="E53" i="2" s="1"/>
  <c r="E53" i="17" s="1"/>
  <c r="T53" i="2" s="1"/>
  <c r="E77" i="2" a="1"/>
  <c r="E77" i="2" s="1"/>
  <c r="E77" i="17" s="1"/>
  <c r="T77" i="2" s="1"/>
  <c r="C67" i="2" a="1"/>
  <c r="C67" i="2" s="1"/>
  <c r="C67" i="17" s="1"/>
  <c r="C68" i="9" s="1"/>
  <c r="M44" i="2" a="1"/>
  <c r="M44" i="2" s="1"/>
  <c r="U44" i="17" s="1"/>
  <c r="AB44" i="2" s="1"/>
  <c r="K71" i="2" a="1"/>
  <c r="K71" i="2" s="1"/>
  <c r="Q71" i="17" s="1"/>
  <c r="Z71" i="2" s="1"/>
  <c r="G37" i="2" a="1"/>
  <c r="G37" i="2" s="1"/>
  <c r="I37" i="17" s="1"/>
  <c r="E38" i="6" s="1"/>
  <c r="F38" i="6" s="1"/>
  <c r="I74" i="2" a="1"/>
  <c r="I74" i="2" s="1"/>
  <c r="M74" i="17" s="1"/>
  <c r="N74" i="17" s="1"/>
  <c r="M53" i="2" a="1"/>
  <c r="M53" i="2" s="1"/>
  <c r="U53" i="17" s="1"/>
  <c r="E54" i="12" s="1"/>
  <c r="F54" i="12" s="1"/>
  <c r="B54" i="2" a="1"/>
  <c r="B54" i="2" s="1"/>
  <c r="B54" i="17" s="1"/>
  <c r="B55" i="10" s="1"/>
  <c r="D67" i="2" a="1"/>
  <c r="D67" i="2" s="1"/>
  <c r="D67" i="17" s="1"/>
  <c r="D68" i="9" s="1"/>
  <c r="K65" i="2" a="1"/>
  <c r="K65" i="2" s="1"/>
  <c r="Q65" i="17" s="1"/>
  <c r="E66" i="10" s="1"/>
  <c r="F66" i="10" s="1"/>
  <c r="K68" i="2" a="1"/>
  <c r="K68" i="2" s="1"/>
  <c r="Q68" i="17" s="1"/>
  <c r="J68" i="2" a="1"/>
  <c r="J68" i="2" s="1"/>
  <c r="O68" i="17" s="1"/>
  <c r="P68" i="17" s="1"/>
  <c r="L55" i="2" a="1"/>
  <c r="L55" i="2" s="1"/>
  <c r="S55" i="17" s="1"/>
  <c r="AA55" i="2" s="1"/>
  <c r="E22" i="2" a="1"/>
  <c r="E22" i="2" s="1"/>
  <c r="E22" i="17" s="1"/>
  <c r="F22" i="17" s="1"/>
  <c r="D47" i="2" a="1"/>
  <c r="D47" i="2" s="1"/>
  <c r="D47" i="17" s="1"/>
  <c r="K49" i="2" a="1"/>
  <c r="K49" i="2" s="1"/>
  <c r="Q49" i="17" s="1"/>
  <c r="R49" i="17" s="1"/>
  <c r="D68" i="2" a="1"/>
  <c r="D68" i="2" s="1"/>
  <c r="D68" i="17" s="1"/>
  <c r="B74" i="2" a="1"/>
  <c r="B74" i="2" s="1"/>
  <c r="B74" i="17" s="1"/>
  <c r="D75" i="2" a="1"/>
  <c r="D75" i="2" s="1"/>
  <c r="D75" i="17" s="1"/>
  <c r="C62" i="2" a="1"/>
  <c r="C62" i="2" s="1"/>
  <c r="C62" i="17" s="1"/>
  <c r="C63" i="9" s="1"/>
  <c r="C54" i="2" a="1"/>
  <c r="C54" i="2" s="1"/>
  <c r="C54" i="17" s="1"/>
  <c r="C55" i="6" s="1"/>
  <c r="L44" i="2" a="1"/>
  <c r="L44" i="2" s="1"/>
  <c r="S44" i="17" s="1"/>
  <c r="AA44" i="2" s="1"/>
  <c r="F67" i="2" a="1"/>
  <c r="F67" i="2" s="1"/>
  <c r="G67" i="17" s="1"/>
  <c r="E68" i="5" s="1"/>
  <c r="F68" i="5" s="1"/>
  <c r="B56" i="2" a="1"/>
  <c r="B56" i="2" s="1"/>
  <c r="B56" i="17" s="1"/>
  <c r="B57" i="10" s="1"/>
  <c r="K46" i="2" a="1"/>
  <c r="K46" i="2" s="1"/>
  <c r="Q46" i="17" s="1"/>
  <c r="R46" i="17" s="1"/>
  <c r="K72" i="2" a="1"/>
  <c r="K72" i="2" s="1"/>
  <c r="Q72" i="17" s="1"/>
  <c r="R72" i="17" s="1"/>
  <c r="I46" i="2" a="1"/>
  <c r="I46" i="2" s="1"/>
  <c r="M46" i="17" s="1"/>
  <c r="X46" i="2" s="1"/>
  <c r="M69" i="2" a="1"/>
  <c r="M69" i="2" s="1"/>
  <c r="U69" i="17" s="1"/>
  <c r="AB69" i="2" s="1"/>
  <c r="J54" i="2" a="1"/>
  <c r="J54" i="2" s="1"/>
  <c r="O54" i="17" s="1"/>
  <c r="P54" i="17" s="1"/>
  <c r="G35" i="2" a="1"/>
  <c r="G35" i="2" s="1"/>
  <c r="I35" i="17" s="1"/>
  <c r="V35" i="2" s="1"/>
  <c r="C33" i="2" a="1"/>
  <c r="C33" i="2" s="1"/>
  <c r="C33" i="17" s="1"/>
  <c r="C34" i="11" s="1"/>
  <c r="L41" i="2" a="1"/>
  <c r="L41" i="2" s="1"/>
  <c r="S41" i="17" s="1"/>
  <c r="AA41" i="2" s="1"/>
  <c r="B50" i="2" a="1"/>
  <c r="B50" i="2" s="1"/>
  <c r="B50" i="17" s="1"/>
  <c r="E62" i="2" a="1"/>
  <c r="E62" i="2" s="1"/>
  <c r="E62" i="17" s="1"/>
  <c r="T62" i="2" s="1"/>
  <c r="G65" i="2" a="1"/>
  <c r="G65" i="2" s="1"/>
  <c r="I65" i="17" s="1"/>
  <c r="E66" i="6" s="1"/>
  <c r="F66" i="6" s="1"/>
  <c r="K57" i="2" a="1"/>
  <c r="K57" i="2" s="1"/>
  <c r="Q57" i="17" s="1"/>
  <c r="Z57" i="2" s="1"/>
  <c r="I42" i="2" a="1"/>
  <c r="I42" i="2" s="1"/>
  <c r="M42" i="17" s="1"/>
  <c r="E43" i="8" s="1"/>
  <c r="F43" i="8" s="1"/>
  <c r="L69" i="2" a="1"/>
  <c r="L69" i="2" s="1"/>
  <c r="S69" i="17" s="1"/>
  <c r="AA69" i="2" s="1"/>
  <c r="C42" i="2" a="1"/>
  <c r="C42" i="2" s="1"/>
  <c r="C42" i="17" s="1"/>
  <c r="L49" i="2" a="1"/>
  <c r="L49" i="2" s="1"/>
  <c r="S49" i="17" s="1"/>
  <c r="E50" i="11" s="1"/>
  <c r="F50" i="11" s="1"/>
  <c r="K60" i="2" a="1"/>
  <c r="K60" i="2" s="1"/>
  <c r="Q60" i="17" s="1"/>
  <c r="Z60" i="2" s="1"/>
  <c r="C56" i="2" a="1"/>
  <c r="C56" i="2" s="1"/>
  <c r="C56" i="17" s="1"/>
  <c r="C57" i="4" s="1"/>
  <c r="F62" i="2" a="1"/>
  <c r="F62" i="2" s="1"/>
  <c r="G62" i="17" s="1"/>
  <c r="H62" i="17" s="1"/>
  <c r="M45" i="2" a="1"/>
  <c r="M45" i="2" s="1"/>
  <c r="U45" i="17" s="1"/>
  <c r="E46" i="12" s="1"/>
  <c r="F46" i="12" s="1"/>
  <c r="H60" i="2" a="1"/>
  <c r="H60" i="2" s="1"/>
  <c r="K60" i="17" s="1"/>
  <c r="E61" i="7" s="1"/>
  <c r="F61" i="7" s="1"/>
  <c r="L30" i="2" a="1"/>
  <c r="L30" i="2" s="1"/>
  <c r="S30" i="17" s="1"/>
  <c r="T30" i="17" s="1"/>
  <c r="F55" i="2" a="1"/>
  <c r="F55" i="2" s="1"/>
  <c r="G55" i="17" s="1"/>
  <c r="U55" i="2" s="1"/>
  <c r="D23" i="2" a="1"/>
  <c r="D23" i="2" s="1"/>
  <c r="D23" i="17" s="1"/>
  <c r="D24" i="10" s="1"/>
  <c r="J55" i="2" a="1"/>
  <c r="J55" i="2" s="1"/>
  <c r="O55" i="17" s="1"/>
  <c r="P55" i="17" s="1"/>
  <c r="I73" i="2" a="1"/>
  <c r="I73" i="2" s="1"/>
  <c r="M73" i="17" s="1"/>
  <c r="N73" i="17" s="1"/>
  <c r="K28" i="2" a="1"/>
  <c r="K28" i="2" s="1"/>
  <c r="Q28" i="17" s="1"/>
  <c r="E29" i="10" s="1"/>
  <c r="F29" i="10" s="1"/>
  <c r="J63" i="2" a="1"/>
  <c r="J63" i="2" s="1"/>
  <c r="O63" i="17" s="1"/>
  <c r="E64" i="9" s="1"/>
  <c r="F64" i="9" s="1"/>
  <c r="I57" i="2" a="1"/>
  <c r="I57" i="2" s="1"/>
  <c r="M57" i="17" s="1"/>
  <c r="E58" i="8" s="1"/>
  <c r="F58" i="8" s="1"/>
  <c r="H49" i="2" a="1"/>
  <c r="H49" i="2" s="1"/>
  <c r="K49" i="17" s="1"/>
  <c r="W49" i="2" s="1"/>
  <c r="L52" i="2" a="1"/>
  <c r="L52" i="2" s="1"/>
  <c r="S52" i="17" s="1"/>
  <c r="E53" i="11" s="1"/>
  <c r="F53" i="11" s="1"/>
  <c r="F77" i="2" a="1"/>
  <c r="F77" i="2" s="1"/>
  <c r="G77" i="17" s="1"/>
  <c r="H77" i="17" s="1"/>
  <c r="E60" i="2" a="1"/>
  <c r="E60" i="2" s="1"/>
  <c r="E60" i="17" s="1"/>
  <c r="T60" i="2" s="1"/>
  <c r="H22" i="2" a="1"/>
  <c r="H22" i="2" s="1"/>
  <c r="K22" i="17" s="1"/>
  <c r="E23" i="7" s="1"/>
  <c r="F23" i="7" s="1"/>
  <c r="F61" i="2" a="1"/>
  <c r="F61" i="2" s="1"/>
  <c r="G61" i="17" s="1"/>
  <c r="H61" i="17" s="1"/>
  <c r="C71" i="2" a="1"/>
  <c r="C71" i="2" s="1"/>
  <c r="C71" i="17" s="1"/>
  <c r="H33" i="2" a="1"/>
  <c r="H33" i="2" s="1"/>
  <c r="K33" i="17" s="1"/>
  <c r="W33" i="2" s="1"/>
  <c r="L26" i="2" a="1"/>
  <c r="L26" i="2" s="1"/>
  <c r="S26" i="17" s="1"/>
  <c r="T26" i="17" s="1"/>
  <c r="H29" i="2" a="1"/>
  <c r="H29" i="2" s="1"/>
  <c r="K29" i="17" s="1"/>
  <c r="E30" i="7" s="1"/>
  <c r="F30" i="7" s="1"/>
  <c r="F63" i="2" a="1"/>
  <c r="F63" i="2" s="1"/>
  <c r="G63" i="17" s="1"/>
  <c r="U63" i="2" s="1"/>
  <c r="B22" i="2" a="1"/>
  <c r="B22" i="2" s="1"/>
  <c r="B22" i="17" s="1"/>
  <c r="B23" i="6" s="1"/>
  <c r="K35" i="2" a="1"/>
  <c r="K35" i="2" s="1"/>
  <c r="Q35" i="17" s="1"/>
  <c r="Z35" i="2" s="1"/>
  <c r="D18" i="2" a="1"/>
  <c r="D18" i="2" s="1"/>
  <c r="D18" i="17" s="1"/>
  <c r="D19" i="11" s="1"/>
  <c r="D45" i="2" a="1"/>
  <c r="D45" i="2" s="1"/>
  <c r="D45" i="17" s="1"/>
  <c r="D46" i="5" s="1"/>
  <c r="G56" i="2" a="1"/>
  <c r="G56" i="2" s="1"/>
  <c r="I56" i="17" s="1"/>
  <c r="E57" i="6" s="1"/>
  <c r="F57" i="6" s="1"/>
  <c r="B72" i="2" a="1"/>
  <c r="B72" i="2" s="1"/>
  <c r="B72" i="17" s="1"/>
  <c r="E65" i="2" a="1"/>
  <c r="E65" i="2" s="1"/>
  <c r="E65" i="17" s="1"/>
  <c r="E66" i="4" s="1"/>
  <c r="F66" i="4" s="1"/>
  <c r="D72" i="2" a="1"/>
  <c r="D72" i="2" s="1"/>
  <c r="D72" i="17" s="1"/>
  <c r="B62" i="2" a="1"/>
  <c r="B62" i="2" s="1"/>
  <c r="B62" i="17" s="1"/>
  <c r="B63" i="6" s="1"/>
  <c r="H59" i="2" a="1"/>
  <c r="H59" i="2" s="1"/>
  <c r="K59" i="17" s="1"/>
  <c r="W59" i="2" s="1"/>
  <c r="I29" i="2" a="1"/>
  <c r="I29" i="2" s="1"/>
  <c r="M29" i="17" s="1"/>
  <c r="N29" i="17" s="1"/>
  <c r="E25" i="2" a="1"/>
  <c r="E25" i="2" s="1"/>
  <c r="E25" i="17" s="1"/>
  <c r="T25" i="2" s="1"/>
  <c r="I76" i="2" a="1"/>
  <c r="I76" i="2" s="1"/>
  <c r="M76" i="17" s="1"/>
  <c r="X76" i="2" s="1"/>
  <c r="K47" i="2" a="1"/>
  <c r="K47" i="2" s="1"/>
  <c r="Q47" i="17" s="1"/>
  <c r="Z47" i="2" s="1"/>
  <c r="H19" i="2" a="1"/>
  <c r="H19" i="2" s="1"/>
  <c r="K19" i="17" s="1"/>
  <c r="M46" i="2" a="1"/>
  <c r="M46" i="2" s="1"/>
  <c r="U46" i="17" s="1"/>
  <c r="AB46" i="2" s="1"/>
  <c r="L57" i="2" a="1"/>
  <c r="L57" i="2" s="1"/>
  <c r="S57" i="17" s="1"/>
  <c r="AA57" i="2" s="1"/>
  <c r="D48" i="2" a="1"/>
  <c r="D48" i="2" s="1"/>
  <c r="D48" i="17" s="1"/>
  <c r="E31" i="2" a="1"/>
  <c r="E31" i="2" s="1"/>
  <c r="E31" i="17" s="1"/>
  <c r="F31" i="17" s="1"/>
  <c r="G27" i="2" a="1"/>
  <c r="G27" i="2" s="1"/>
  <c r="I27" i="17" s="1"/>
  <c r="E28" i="6" s="1"/>
  <c r="F28" i="6" s="1"/>
  <c r="I45" i="2" a="1"/>
  <c r="I45" i="2" s="1"/>
  <c r="M45" i="17" s="1"/>
  <c r="E46" i="8" s="1"/>
  <c r="F46" i="8" s="1"/>
  <c r="L48" i="2" a="1"/>
  <c r="L48" i="2" s="1"/>
  <c r="S48" i="17" s="1"/>
  <c r="AA48" i="2" s="1"/>
  <c r="M71" i="2" a="1"/>
  <c r="M71" i="2" s="1"/>
  <c r="U71" i="17" s="1"/>
  <c r="AB71" i="2" s="1"/>
  <c r="L74" i="2" a="1"/>
  <c r="L74" i="2" s="1"/>
  <c r="S74" i="17" s="1"/>
  <c r="T74" i="17" s="1"/>
  <c r="E37" i="2" a="1"/>
  <c r="E37" i="2" s="1"/>
  <c r="E37" i="17" s="1"/>
  <c r="F37" i="17" s="1"/>
  <c r="H32" i="2" a="1"/>
  <c r="H32" i="2" s="1"/>
  <c r="K32" i="17" s="1"/>
  <c r="L32" i="17" s="1"/>
  <c r="B64" i="2" a="1"/>
  <c r="B64" i="2" s="1"/>
  <c r="B64" i="17" s="1"/>
  <c r="B65" i="12" s="1"/>
  <c r="K25" i="2" a="1"/>
  <c r="K25" i="2" s="1"/>
  <c r="Q25" i="17" s="1"/>
  <c r="E26" i="10" s="1"/>
  <c r="F26" i="10" s="1"/>
  <c r="C29" i="2" a="1"/>
  <c r="C29" i="2" s="1"/>
  <c r="C29" i="17" s="1"/>
  <c r="C30" i="5" s="1"/>
  <c r="D25" i="2" a="1"/>
  <c r="D25" i="2" s="1"/>
  <c r="D25" i="17" s="1"/>
  <c r="D26" i="4" s="1"/>
  <c r="H71" i="2" a="1"/>
  <c r="H71" i="2" s="1"/>
  <c r="K71" i="17" s="1"/>
  <c r="W71" i="2" s="1"/>
  <c r="D21" i="2" a="1"/>
  <c r="D21" i="2" s="1"/>
  <c r="D21" i="17" s="1"/>
  <c r="D22" i="5" s="1"/>
  <c r="M24" i="2" a="1"/>
  <c r="M24" i="2" s="1"/>
  <c r="U24" i="17" s="1"/>
  <c r="AB24" i="2" s="1"/>
  <c r="D58" i="2" a="1"/>
  <c r="D58" i="2" s="1"/>
  <c r="D58" i="17" s="1"/>
  <c r="D59" i="4" s="1"/>
  <c r="E18" i="2" a="1"/>
  <c r="E18" i="2" s="1"/>
  <c r="E18" i="17" s="1"/>
  <c r="E35" i="2" a="1"/>
  <c r="E35" i="2" s="1"/>
  <c r="E35" i="17" s="1"/>
  <c r="T35" i="2" s="1"/>
  <c r="J27" i="2" a="1"/>
  <c r="J27" i="2" s="1"/>
  <c r="O27" i="17" s="1"/>
  <c r="P27" i="17" s="1"/>
  <c r="Z30" i="1" a="1"/>
  <c r="Z30" i="1" s="1"/>
  <c r="C21" i="12"/>
  <c r="D34" i="12"/>
  <c r="C44" i="5"/>
  <c r="C44" i="8"/>
  <c r="C27" i="10"/>
  <c r="C27" i="4"/>
  <c r="C27" i="5"/>
  <c r="B27" i="11"/>
  <c r="C21" i="8"/>
  <c r="C21" i="4"/>
  <c r="B36" i="10"/>
  <c r="C44" i="10"/>
  <c r="C44" i="7"/>
  <c r="Z19" i="1" a="1"/>
  <c r="Z19" i="1" s="1"/>
  <c r="Z31" i="1" a="1"/>
  <c r="Z31" i="1" s="1"/>
  <c r="Z25" i="1" a="1"/>
  <c r="Z25" i="1" s="1"/>
  <c r="Z14" i="1" a="1"/>
  <c r="Z14" i="1" s="1"/>
  <c r="Z16" i="1" a="1"/>
  <c r="Z16" i="1" s="1"/>
  <c r="C63" i="12"/>
  <c r="B36" i="9"/>
  <c r="L24" i="17"/>
  <c r="C60" i="2" a="1"/>
  <c r="C60" i="2" s="1"/>
  <c r="C60" i="17" s="1"/>
  <c r="D73" i="2" a="1"/>
  <c r="D73" i="2" s="1"/>
  <c r="D73" i="17" s="1"/>
  <c r="M51" i="2" a="1"/>
  <c r="M51" i="2" s="1"/>
  <c r="U51" i="17" s="1"/>
  <c r="C23" i="2" a="1"/>
  <c r="C23" i="2" s="1"/>
  <c r="C23" i="17" s="1"/>
  <c r="G77" i="2" a="1"/>
  <c r="G77" i="2" s="1"/>
  <c r="I77" i="17" s="1"/>
  <c r="F58" i="2" a="1"/>
  <c r="F58" i="2" s="1"/>
  <c r="G58" i="17" s="1"/>
  <c r="M20" i="2" a="1"/>
  <c r="M20" i="2" s="1"/>
  <c r="U20" i="17" s="1"/>
  <c r="V20" i="17" s="1"/>
  <c r="M63" i="2" a="1"/>
  <c r="M63" i="2" s="1"/>
  <c r="U63" i="17" s="1"/>
  <c r="L45" i="2" a="1"/>
  <c r="L45" i="2" s="1"/>
  <c r="S45" i="17" s="1"/>
  <c r="E46" i="11" s="1"/>
  <c r="F46" i="11" s="1"/>
  <c r="M42" i="2" a="1"/>
  <c r="M42" i="2" s="1"/>
  <c r="U42" i="17" s="1"/>
  <c r="AB42" i="2" s="1"/>
  <c r="C61" i="2" a="1"/>
  <c r="C61" i="2" s="1"/>
  <c r="C61" i="17" s="1"/>
  <c r="M19" i="2" a="1"/>
  <c r="M19" i="2" s="1"/>
  <c r="U19" i="17" s="1"/>
  <c r="J74" i="2" a="1"/>
  <c r="J74" i="2" s="1"/>
  <c r="O74" i="17" s="1"/>
  <c r="P74" i="17" s="1"/>
  <c r="J52" i="2" a="1"/>
  <c r="J52" i="2" s="1"/>
  <c r="O52" i="17" s="1"/>
  <c r="G76" i="2" a="1"/>
  <c r="G76" i="2" s="1"/>
  <c r="I76" i="17" s="1"/>
  <c r="J76" i="17" s="1"/>
  <c r="I27" i="2" a="1"/>
  <c r="I27" i="2" s="1"/>
  <c r="M27" i="17" s="1"/>
  <c r="C51" i="2" a="1"/>
  <c r="C51" i="2" s="1"/>
  <c r="C51" i="17" s="1"/>
  <c r="I34" i="2" a="1"/>
  <c r="I34" i="2" s="1"/>
  <c r="M34" i="17" s="1"/>
  <c r="N34" i="17" s="1"/>
  <c r="F51" i="2" a="1"/>
  <c r="F51" i="2" s="1"/>
  <c r="G51" i="17" s="1"/>
  <c r="I20" i="2" a="1"/>
  <c r="I20" i="2" s="1"/>
  <c r="M20" i="17" s="1"/>
  <c r="E21" i="8" s="1"/>
  <c r="F21" i="8" s="1"/>
  <c r="B45" i="2" a="1"/>
  <c r="B45" i="2" s="1"/>
  <c r="B45" i="17" s="1"/>
  <c r="L56" i="2" a="1"/>
  <c r="L56" i="2" s="1"/>
  <c r="S56" i="17" s="1"/>
  <c r="I37" i="2" a="1"/>
  <c r="I37" i="2" s="1"/>
  <c r="M37" i="17" s="1"/>
  <c r="L47" i="2" a="1"/>
  <c r="L47" i="2" s="1"/>
  <c r="S47" i="17" s="1"/>
  <c r="E23" i="2" a="1"/>
  <c r="E23" i="2" s="1"/>
  <c r="E23" i="17" s="1"/>
  <c r="I61" i="2" a="1"/>
  <c r="I61" i="2" s="1"/>
  <c r="M61" i="17" s="1"/>
  <c r="K19" i="2" a="1"/>
  <c r="K19" i="2" s="1"/>
  <c r="Q19" i="17" s="1"/>
  <c r="E50" i="2" a="1"/>
  <c r="E50" i="2" s="1"/>
  <c r="E50" i="17" s="1"/>
  <c r="H55" i="2" a="1"/>
  <c r="H55" i="2" s="1"/>
  <c r="K55" i="17" s="1"/>
  <c r="L55" i="17" s="1"/>
  <c r="K61" i="2" a="1"/>
  <c r="K61" i="2" s="1"/>
  <c r="Q61" i="17" s="1"/>
  <c r="Z61" i="2" s="1"/>
  <c r="H43" i="2" a="1"/>
  <c r="H43" i="2" s="1"/>
  <c r="K43" i="17" s="1"/>
  <c r="E57" i="2" a="1"/>
  <c r="E57" i="2" s="1"/>
  <c r="E57" i="17" s="1"/>
  <c r="T57" i="2" s="1"/>
  <c r="E52" i="2" a="1"/>
  <c r="E52" i="2" s="1"/>
  <c r="E52" i="17" s="1"/>
  <c r="F52" i="17" s="1"/>
  <c r="G57" i="2" a="1"/>
  <c r="G57" i="2" s="1"/>
  <c r="I57" i="17" s="1"/>
  <c r="M57" i="2" a="1"/>
  <c r="M57" i="2" s="1"/>
  <c r="U57" i="17" s="1"/>
  <c r="M33" i="2" a="1"/>
  <c r="M33" i="2" s="1"/>
  <c r="U33" i="17" s="1"/>
  <c r="M28" i="2" a="1"/>
  <c r="M28" i="2" s="1"/>
  <c r="U28" i="17" s="1"/>
  <c r="AB28" i="2" s="1"/>
  <c r="B23" i="2" a="1"/>
  <c r="B23" i="2" s="1"/>
  <c r="B23" i="17" s="1"/>
  <c r="B24" i="5" s="1"/>
  <c r="C36" i="2" a="1"/>
  <c r="C36" i="2" s="1"/>
  <c r="C36" i="17" s="1"/>
  <c r="C37" i="10" s="1"/>
  <c r="D71" i="2" a="1"/>
  <c r="D71" i="2" s="1"/>
  <c r="D71" i="17" s="1"/>
  <c r="B30" i="2" a="1"/>
  <c r="B30" i="2" s="1"/>
  <c r="B30" i="17" s="1"/>
  <c r="G48" i="2" a="1"/>
  <c r="G48" i="2" s="1"/>
  <c r="I48" i="17" s="1"/>
  <c r="J49" i="2" a="1"/>
  <c r="J49" i="2" s="1"/>
  <c r="O49" i="17" s="1"/>
  <c r="Y49" i="2" s="1"/>
  <c r="J62" i="2" a="1"/>
  <c r="J62" i="2" s="1"/>
  <c r="O62" i="17" s="1"/>
  <c r="G36" i="2" a="1"/>
  <c r="G36" i="2" s="1"/>
  <c r="I36" i="17" s="1"/>
  <c r="F34" i="2" a="1"/>
  <c r="F34" i="2" s="1"/>
  <c r="G34" i="17" s="1"/>
  <c r="H34" i="17" s="1"/>
  <c r="C64" i="2" a="1"/>
  <c r="C64" i="2" s="1"/>
  <c r="C64" i="17" s="1"/>
  <c r="C65" i="10" s="1"/>
  <c r="L54" i="2" a="1"/>
  <c r="L54" i="2" s="1"/>
  <c r="S54" i="17" s="1"/>
  <c r="AA54" i="2" s="1"/>
  <c r="F35" i="2" a="1"/>
  <c r="F35" i="2" s="1"/>
  <c r="G35" i="17" s="1"/>
  <c r="D50" i="2" a="1"/>
  <c r="D50" i="2" s="1"/>
  <c r="D50" i="17" s="1"/>
  <c r="D51" i="7" s="1"/>
  <c r="F21" i="2" a="1"/>
  <c r="F21" i="2" s="1"/>
  <c r="G21" i="17" s="1"/>
  <c r="U21" i="2" s="1"/>
  <c r="B32" i="2" a="1"/>
  <c r="B32" i="2" s="1"/>
  <c r="B32" i="17" s="1"/>
  <c r="B33" i="8" s="1"/>
  <c r="J42" i="2" a="1"/>
  <c r="J42" i="2" s="1"/>
  <c r="O42" i="17" s="1"/>
  <c r="Y42" i="2" s="1"/>
  <c r="K51" i="2" a="1"/>
  <c r="K51" i="2" s="1"/>
  <c r="Q51" i="17" s="1"/>
  <c r="E52" i="10" s="1"/>
  <c r="F52" i="10" s="1"/>
  <c r="E43" i="2" a="1"/>
  <c r="E43" i="2" s="1"/>
  <c r="E43" i="17" s="1"/>
  <c r="F43" i="17" s="1"/>
  <c r="I49" i="2" a="1"/>
  <c r="I49" i="2" s="1"/>
  <c r="M49" i="17" s="1"/>
  <c r="J31" i="2" a="1"/>
  <c r="J31" i="2" s="1"/>
  <c r="O31" i="17" s="1"/>
  <c r="P31" i="17" s="1"/>
  <c r="J76" i="2" a="1"/>
  <c r="J76" i="2" s="1"/>
  <c r="O76" i="17" s="1"/>
  <c r="P76" i="17" s="1"/>
  <c r="K30" i="2" a="1"/>
  <c r="K30" i="2" s="1"/>
  <c r="Q30" i="17" s="1"/>
  <c r="R30" i="17" s="1"/>
  <c r="F59" i="2" a="1"/>
  <c r="F59" i="2" s="1"/>
  <c r="G59" i="17" s="1"/>
  <c r="F48" i="2" a="1"/>
  <c r="F48" i="2" s="1"/>
  <c r="G48" i="17" s="1"/>
  <c r="B48" i="2" a="1"/>
  <c r="B48" i="2" s="1"/>
  <c r="B48" i="17" s="1"/>
  <c r="I28" i="2" a="1"/>
  <c r="I28" i="2" s="1"/>
  <c r="M28" i="17" s="1"/>
  <c r="D32" i="2" a="1"/>
  <c r="D32" i="2" s="1"/>
  <c r="D32" i="17" s="1"/>
  <c r="D69" i="2" a="1"/>
  <c r="D69" i="2" s="1"/>
  <c r="D69" i="17" s="1"/>
  <c r="E36" i="2" a="1"/>
  <c r="E36" i="2" s="1"/>
  <c r="E36" i="17" s="1"/>
  <c r="L34" i="2" a="1"/>
  <c r="L34" i="2" s="1"/>
  <c r="S34" i="17" s="1"/>
  <c r="H40" i="2" a="1"/>
  <c r="H40" i="2" s="1"/>
  <c r="K40" i="17" s="1"/>
  <c r="F36" i="2" a="1"/>
  <c r="F36" i="2" s="1"/>
  <c r="G36" i="17" s="1"/>
  <c r="C63" i="2" a="1"/>
  <c r="C63" i="2" s="1"/>
  <c r="C63" i="17" s="1"/>
  <c r="B55" i="2" a="1"/>
  <c r="B55" i="2" s="1"/>
  <c r="B55" i="17" s="1"/>
  <c r="J50" i="2" a="1"/>
  <c r="J50" i="2" s="1"/>
  <c r="O50" i="17" s="1"/>
  <c r="I23" i="2" a="1"/>
  <c r="I23" i="2" s="1"/>
  <c r="M23" i="17" s="1"/>
  <c r="C48" i="2" a="1"/>
  <c r="C48" i="2" s="1"/>
  <c r="C48" i="17" s="1"/>
  <c r="G46" i="2" a="1"/>
  <c r="G46" i="2" s="1"/>
  <c r="I46" i="17" s="1"/>
  <c r="H53" i="2" a="1"/>
  <c r="H53" i="2" s="1"/>
  <c r="K53" i="17" s="1"/>
  <c r="L46" i="2" a="1"/>
  <c r="L46" i="2" s="1"/>
  <c r="S46" i="17" s="1"/>
  <c r="I55" i="2" a="1"/>
  <c r="I55" i="2" s="1"/>
  <c r="M55" i="17" s="1"/>
  <c r="M48" i="2" a="1"/>
  <c r="M48" i="2" s="1"/>
  <c r="U48" i="17" s="1"/>
  <c r="M70" i="2" a="1"/>
  <c r="M70" i="2" s="1"/>
  <c r="U70" i="17" s="1"/>
  <c r="L51" i="2" a="1"/>
  <c r="L51" i="2" s="1"/>
  <c r="S51" i="17" s="1"/>
  <c r="AA51" i="2" s="1"/>
  <c r="L38" i="2" a="1"/>
  <c r="L38" i="2" s="1"/>
  <c r="S38" i="17" s="1"/>
  <c r="D24" i="2" a="1"/>
  <c r="D24" i="2" s="1"/>
  <c r="D24" i="17" s="1"/>
  <c r="B20" i="2" a="1"/>
  <c r="B20" i="2" s="1"/>
  <c r="B20" i="17" s="1"/>
  <c r="B21" i="5" s="1"/>
  <c r="B37" i="2" a="1"/>
  <c r="B37" i="2" s="1"/>
  <c r="B37" i="17" s="1"/>
  <c r="J26" i="2" a="1"/>
  <c r="J26" i="2" s="1"/>
  <c r="O26" i="17" s="1"/>
  <c r="P26" i="17" s="1"/>
  <c r="M26" i="2" a="1"/>
  <c r="M26" i="2" s="1"/>
  <c r="U26" i="17" s="1"/>
  <c r="F24" i="2" a="1"/>
  <c r="F24" i="2" s="1"/>
  <c r="G24" i="17" s="1"/>
  <c r="M47" i="2" a="1"/>
  <c r="M47" i="2" s="1"/>
  <c r="U47" i="17" s="1"/>
  <c r="I32" i="2" a="1"/>
  <c r="I32" i="2" s="1"/>
  <c r="M32" i="17" s="1"/>
  <c r="N32" i="17" s="1"/>
  <c r="E69" i="2" a="1"/>
  <c r="E69" i="2" s="1"/>
  <c r="E69" i="17" s="1"/>
  <c r="T69" i="2" s="1"/>
  <c r="K62" i="2" a="1"/>
  <c r="K62" i="2" s="1"/>
  <c r="Q62" i="17" s="1"/>
  <c r="D70" i="2" a="1"/>
  <c r="D70" i="2" s="1"/>
  <c r="D70" i="17" s="1"/>
  <c r="D35" i="2" a="1"/>
  <c r="D35" i="2" s="1"/>
  <c r="D35" i="17" s="1"/>
  <c r="D36" i="4" s="1"/>
  <c r="D61" i="2" a="1"/>
  <c r="D61" i="2" s="1"/>
  <c r="D61" i="17" s="1"/>
  <c r="D62" i="5" s="1"/>
  <c r="L60" i="2" a="1"/>
  <c r="L60" i="2" s="1"/>
  <c r="S60" i="17" s="1"/>
  <c r="D29" i="2" a="1"/>
  <c r="D29" i="2" s="1"/>
  <c r="D29" i="17" s="1"/>
  <c r="C32" i="2" a="1"/>
  <c r="C32" i="2" s="1"/>
  <c r="C32" i="17" s="1"/>
  <c r="C33" i="7" s="1"/>
  <c r="K38" i="2" a="1"/>
  <c r="K38" i="2" s="1"/>
  <c r="Q38" i="17" s="1"/>
  <c r="J56" i="2" a="1"/>
  <c r="J56" i="2" s="1"/>
  <c r="O56" i="17" s="1"/>
  <c r="E57" i="9" s="1"/>
  <c r="F57" i="9" s="1"/>
  <c r="I35" i="2" a="1"/>
  <c r="I35" i="2" s="1"/>
  <c r="M35" i="17" s="1"/>
  <c r="B38" i="2" a="1"/>
  <c r="B38" i="2" s="1"/>
  <c r="B38" i="17" s="1"/>
  <c r="B39" i="4" s="1"/>
  <c r="E41" i="2" a="1"/>
  <c r="E41" i="2" s="1"/>
  <c r="E41" i="17" s="1"/>
  <c r="J30" i="2" a="1"/>
  <c r="J30" i="2" s="1"/>
  <c r="O30" i="17" s="1"/>
  <c r="E31" i="9" s="1"/>
  <c r="F31" i="9" s="1"/>
  <c r="B58" i="2" a="1"/>
  <c r="B58" i="2" s="1"/>
  <c r="B58" i="17" s="1"/>
  <c r="F57" i="2" a="1"/>
  <c r="F57" i="2" s="1"/>
  <c r="G57" i="17" s="1"/>
  <c r="U57" i="2" s="1"/>
  <c r="J23" i="2" a="1"/>
  <c r="J23" i="2" s="1"/>
  <c r="O23" i="17" s="1"/>
  <c r="K75" i="2" a="1"/>
  <c r="K75" i="2" s="1"/>
  <c r="Q75" i="17" s="1"/>
  <c r="J28" i="2" a="1"/>
  <c r="J28" i="2" s="1"/>
  <c r="O28" i="17" s="1"/>
  <c r="L58" i="2" a="1"/>
  <c r="L58" i="2" s="1"/>
  <c r="S58" i="17" s="1"/>
  <c r="C40" i="2" a="1"/>
  <c r="C40" i="2" s="1"/>
  <c r="C40" i="17" s="1"/>
  <c r="C41" i="8" s="1"/>
  <c r="K67" i="2" a="1"/>
  <c r="K67" i="2" s="1"/>
  <c r="Q67" i="17" s="1"/>
  <c r="G28" i="2" a="1"/>
  <c r="G28" i="2" s="1"/>
  <c r="I28" i="17" s="1"/>
  <c r="C44" i="2" a="1"/>
  <c r="C44" i="2" s="1"/>
  <c r="C44" i="17" s="1"/>
  <c r="C45" i="5" s="1"/>
  <c r="G69" i="2" a="1"/>
  <c r="G69" i="2" s="1"/>
  <c r="I69" i="17" s="1"/>
  <c r="C37" i="2" a="1"/>
  <c r="C37" i="2" s="1"/>
  <c r="C37" i="17" s="1"/>
  <c r="H52" i="2" a="1"/>
  <c r="H52" i="2" s="1"/>
  <c r="K52" i="17" s="1"/>
  <c r="L35" i="2" a="1"/>
  <c r="L35" i="2" s="1"/>
  <c r="S35" i="17" s="1"/>
  <c r="AA35" i="2" s="1"/>
  <c r="K39" i="2" a="1"/>
  <c r="K39" i="2" s="1"/>
  <c r="Q39" i="17" s="1"/>
  <c r="R39" i="17" s="1"/>
  <c r="B39" i="2" a="1"/>
  <c r="B39" i="2" s="1"/>
  <c r="B39" i="17" s="1"/>
  <c r="B40" i="8" s="1"/>
  <c r="J37" i="2" a="1"/>
  <c r="J37" i="2" s="1"/>
  <c r="O37" i="17" s="1"/>
  <c r="I77" i="2" a="1"/>
  <c r="I77" i="2" s="1"/>
  <c r="M77" i="17" s="1"/>
  <c r="D27" i="2" a="1"/>
  <c r="D27" i="2" s="1"/>
  <c r="D27" i="17" s="1"/>
  <c r="D28" i="8" s="1"/>
  <c r="J70" i="2" a="1"/>
  <c r="J70" i="2" s="1"/>
  <c r="O70" i="17" s="1"/>
  <c r="P70" i="17" s="1"/>
  <c r="G75" i="2" a="1"/>
  <c r="G75" i="2" s="1"/>
  <c r="I75" i="17" s="1"/>
  <c r="H38" i="2" a="1"/>
  <c r="H38" i="2" s="1"/>
  <c r="K38" i="17" s="1"/>
  <c r="L37" i="2" a="1"/>
  <c r="L37" i="2" s="1"/>
  <c r="S37" i="17" s="1"/>
  <c r="AA37" i="2" s="1"/>
  <c r="L20" i="2" a="1"/>
  <c r="L20" i="2" s="1"/>
  <c r="S20" i="17" s="1"/>
  <c r="T20" i="17" s="1"/>
  <c r="M65" i="2" a="1"/>
  <c r="M65" i="2" s="1"/>
  <c r="U65" i="17" s="1"/>
  <c r="E26" i="2" a="1"/>
  <c r="E26" i="2" s="1"/>
  <c r="E26" i="17" s="1"/>
  <c r="M32" i="2" a="1"/>
  <c r="M32" i="2" s="1"/>
  <c r="U32" i="17" s="1"/>
  <c r="J48" i="2" a="1"/>
  <c r="J48" i="2" s="1"/>
  <c r="O48" i="17" s="1"/>
  <c r="L29" i="2" a="1"/>
  <c r="L29" i="2" s="1"/>
  <c r="S29" i="17" s="1"/>
  <c r="T29" i="17" s="1"/>
  <c r="E28" i="2" a="1"/>
  <c r="E28" i="2" s="1"/>
  <c r="E28" i="17" s="1"/>
  <c r="D55" i="2" a="1"/>
  <c r="D55" i="2" s="1"/>
  <c r="D55" i="17" s="1"/>
  <c r="D56" i="12" s="1"/>
  <c r="K40" i="2" a="1"/>
  <c r="K40" i="2" s="1"/>
  <c r="Q40" i="17" s="1"/>
  <c r="E41" i="10" s="1"/>
  <c r="F41" i="10" s="1"/>
  <c r="E44" i="2" a="1"/>
  <c r="E44" i="2" s="1"/>
  <c r="E44" i="17" s="1"/>
  <c r="M23" i="2" a="1"/>
  <c r="M23" i="2" s="1"/>
  <c r="U23" i="17" s="1"/>
  <c r="J77" i="2" a="1"/>
  <c r="J77" i="2" s="1"/>
  <c r="O77" i="17" s="1"/>
  <c r="K74" i="2" a="1"/>
  <c r="K74" i="2" s="1"/>
  <c r="Q74" i="17" s="1"/>
  <c r="H72" i="2" a="1"/>
  <c r="H72" i="2" s="1"/>
  <c r="K72" i="17" s="1"/>
  <c r="L72" i="17" s="1"/>
  <c r="F75" i="2" a="1"/>
  <c r="F75" i="2" s="1"/>
  <c r="G75" i="17" s="1"/>
  <c r="D51" i="2" a="1"/>
  <c r="D51" i="2" s="1"/>
  <c r="D51" i="17" s="1"/>
  <c r="D44" i="2" a="1"/>
  <c r="D44" i="2" s="1"/>
  <c r="D44" i="17" s="1"/>
  <c r="D45" i="10" s="1"/>
  <c r="J41" i="2" a="1"/>
  <c r="J41" i="2" s="1"/>
  <c r="O41" i="17" s="1"/>
  <c r="J61" i="2" a="1"/>
  <c r="J61" i="2" s="1"/>
  <c r="O61" i="17" s="1"/>
  <c r="C18" i="2" a="1"/>
  <c r="C18" i="2" s="1"/>
  <c r="C18" i="17" s="1"/>
  <c r="G55" i="2" a="1"/>
  <c r="G55" i="2" s="1"/>
  <c r="I55" i="17" s="1"/>
  <c r="E56" i="6" s="1"/>
  <c r="F56" i="6" s="1"/>
  <c r="J69" i="2" a="1"/>
  <c r="J69" i="2" s="1"/>
  <c r="O69" i="17" s="1"/>
  <c r="P69" i="17" s="1"/>
  <c r="B24" i="2" a="1"/>
  <c r="B24" i="2" s="1"/>
  <c r="B24" i="17" s="1"/>
  <c r="L61" i="2" a="1"/>
  <c r="L61" i="2" s="1"/>
  <c r="S61" i="17" s="1"/>
  <c r="K69" i="2" a="1"/>
  <c r="K69" i="2" s="1"/>
  <c r="Q69" i="17" s="1"/>
  <c r="E29" i="2" a="1"/>
  <c r="E29" i="2" s="1"/>
  <c r="E29" i="17" s="1"/>
  <c r="G21" i="2" a="1"/>
  <c r="G21" i="2" s="1"/>
  <c r="I21" i="17" s="1"/>
  <c r="G59" i="2" a="1"/>
  <c r="G59" i="2" s="1"/>
  <c r="I59" i="17" s="1"/>
  <c r="E60" i="6" s="1"/>
  <c r="F60" i="6" s="1"/>
  <c r="C34" i="2" a="1"/>
  <c r="C34" i="2" s="1"/>
  <c r="C34" i="17" s="1"/>
  <c r="K18" i="2" a="1"/>
  <c r="K18" i="2" s="1"/>
  <c r="Q18" i="17" s="1"/>
  <c r="F76" i="2" a="1"/>
  <c r="F76" i="2" s="1"/>
  <c r="G76" i="17" s="1"/>
  <c r="J35" i="2" a="1"/>
  <c r="J35" i="2" s="1"/>
  <c r="O35" i="17" s="1"/>
  <c r="Y35" i="2" s="1"/>
  <c r="J72" i="2" a="1"/>
  <c r="J72" i="2" s="1"/>
  <c r="O72" i="17" s="1"/>
  <c r="M66" i="2" a="1"/>
  <c r="M66" i="2" s="1"/>
  <c r="U66" i="17" s="1"/>
  <c r="D56" i="2" a="1"/>
  <c r="D56" i="2" s="1"/>
  <c r="D56" i="17" s="1"/>
  <c r="D57" i="6" s="1"/>
  <c r="L68" i="2" a="1"/>
  <c r="L68" i="2" s="1"/>
  <c r="S68" i="17" s="1"/>
  <c r="M25" i="2" a="1"/>
  <c r="M25" i="2" s="1"/>
  <c r="U25" i="17" s="1"/>
  <c r="L65" i="2" a="1"/>
  <c r="L65" i="2" s="1"/>
  <c r="S65" i="17" s="1"/>
  <c r="AA65" i="2" s="1"/>
  <c r="C47" i="2" a="1"/>
  <c r="C47" i="2" s="1"/>
  <c r="C47" i="17" s="1"/>
  <c r="C48" i="12" s="1"/>
  <c r="G52" i="2" a="1"/>
  <c r="G52" i="2" s="1"/>
  <c r="I52" i="17" s="1"/>
  <c r="D74" i="2" a="1"/>
  <c r="D74" i="2" s="1"/>
  <c r="D74" i="17" s="1"/>
  <c r="J57" i="2" a="1"/>
  <c r="J57" i="2" s="1"/>
  <c r="O57" i="17" s="1"/>
  <c r="P57" i="17" s="1"/>
  <c r="E76" i="2" a="1"/>
  <c r="E76" i="2" s="1"/>
  <c r="E76" i="17" s="1"/>
  <c r="J18" i="2" a="1"/>
  <c r="J18" i="2" s="1"/>
  <c r="O18" i="17" s="1"/>
  <c r="F32" i="2" a="1"/>
  <c r="F32" i="2" s="1"/>
  <c r="G32" i="17" s="1"/>
  <c r="U32" i="2" s="1"/>
  <c r="G72" i="2" a="1"/>
  <c r="G72" i="2" s="1"/>
  <c r="I72" i="17" s="1"/>
  <c r="V72" i="2" s="1"/>
  <c r="F60" i="2" a="1"/>
  <c r="F60" i="2" s="1"/>
  <c r="G60" i="17" s="1"/>
  <c r="U60" i="2" s="1"/>
  <c r="H28" i="2" a="1"/>
  <c r="H28" i="2" s="1"/>
  <c r="K28" i="17" s="1"/>
  <c r="F18" i="2" a="1"/>
  <c r="F18" i="2" s="1"/>
  <c r="G18" i="17" s="1"/>
  <c r="G38" i="2" a="1"/>
  <c r="G38" i="2" s="1"/>
  <c r="I38" i="17" s="1"/>
  <c r="D76" i="2" a="1"/>
  <c r="D76" i="2" s="1"/>
  <c r="D76" i="17" s="1"/>
  <c r="M58" i="2" a="1"/>
  <c r="M58" i="2" s="1"/>
  <c r="U58" i="17" s="1"/>
  <c r="E72" i="2" a="1"/>
  <c r="E72" i="2" s="1"/>
  <c r="E72" i="17" s="1"/>
  <c r="T72" i="2" s="1"/>
  <c r="G22" i="2" a="1"/>
  <c r="G22" i="2" s="1"/>
  <c r="I22" i="17" s="1"/>
  <c r="V22" i="2" s="1"/>
  <c r="D57" i="2" a="1"/>
  <c r="D57" i="2" s="1"/>
  <c r="D57" i="17" s="1"/>
  <c r="D58" i="9" s="1"/>
  <c r="D42" i="4"/>
  <c r="D34" i="7"/>
  <c r="D66" i="5"/>
  <c r="D66" i="4"/>
  <c r="D34" i="5"/>
  <c r="D34" i="8"/>
  <c r="D34" i="9"/>
  <c r="D42" i="5"/>
  <c r="D42" i="8"/>
  <c r="C37" i="7"/>
  <c r="Z22" i="1" a="1"/>
  <c r="Z22" i="1" s="1"/>
  <c r="Z26" i="1" a="1"/>
  <c r="Z26" i="1" s="1"/>
  <c r="Z12" i="1" a="1"/>
  <c r="Z12" i="1" s="1"/>
  <c r="AB10" i="1" s="1" a="1"/>
  <c r="AB10" i="1" s="1"/>
  <c r="Z28" i="1" a="1"/>
  <c r="Z28" i="1" s="1"/>
  <c r="Z15" i="1" a="1"/>
  <c r="Z15" i="1" s="1"/>
  <c r="Z29" i="1" a="1"/>
  <c r="Z29" i="1" s="1"/>
  <c r="Z24" i="1" a="1"/>
  <c r="Z24" i="1" s="1"/>
  <c r="Z27" i="1" a="1"/>
  <c r="Z27" i="1" s="1"/>
  <c r="C60" i="12"/>
  <c r="B29" i="5"/>
  <c r="B54" i="4"/>
  <c r="E31" i="4"/>
  <c r="F31" i="4" s="1"/>
  <c r="C32" i="9"/>
  <c r="C32" i="4"/>
  <c r="D44" i="8"/>
  <c r="C40" i="5"/>
  <c r="C40" i="4"/>
  <c r="C63" i="11"/>
  <c r="C63" i="5"/>
  <c r="Z76" i="2"/>
  <c r="B54" i="6"/>
  <c r="B22" i="4"/>
  <c r="Z20" i="1" a="1"/>
  <c r="Z20" i="1" s="1"/>
  <c r="Z13" i="1" a="1"/>
  <c r="Z13" i="1" s="1"/>
  <c r="Z23" i="1" a="1"/>
  <c r="Z23" i="1" s="1"/>
  <c r="Z18" i="1" a="1"/>
  <c r="Z18" i="1" s="1"/>
  <c r="B30" i="12"/>
  <c r="B60" i="8"/>
  <c r="B60" i="7"/>
  <c r="B60" i="9"/>
  <c r="D43" i="5"/>
  <c r="D43" i="7"/>
  <c r="D43" i="4"/>
  <c r="D43" i="11"/>
  <c r="D43" i="6"/>
  <c r="D43" i="10"/>
  <c r="D43" i="8"/>
  <c r="D43" i="12"/>
  <c r="D43" i="9"/>
  <c r="R33" i="17"/>
  <c r="AB61" i="2"/>
  <c r="E62" i="12"/>
  <c r="F62" i="12" s="1"/>
  <c r="V61" i="17"/>
  <c r="B68" i="5"/>
  <c r="B68" i="9"/>
  <c r="B68" i="10"/>
  <c r="B68" i="11"/>
  <c r="B68" i="8"/>
  <c r="B68" i="4"/>
  <c r="B68" i="6"/>
  <c r="B68" i="7"/>
  <c r="B68" i="12"/>
  <c r="E40" i="6"/>
  <c r="F40" i="6" s="1"/>
  <c r="J39" i="17"/>
  <c r="V39" i="2"/>
  <c r="C39" i="4"/>
  <c r="C39" i="6"/>
  <c r="C39" i="12"/>
  <c r="C39" i="10"/>
  <c r="C39" i="7"/>
  <c r="C39" i="11"/>
  <c r="C39" i="5"/>
  <c r="C39" i="8"/>
  <c r="C39" i="9"/>
  <c r="Q21" i="17"/>
  <c r="H65" i="17"/>
  <c r="C53" i="6"/>
  <c r="C53" i="12"/>
  <c r="C53" i="7"/>
  <c r="C53" i="5"/>
  <c r="C53" i="4"/>
  <c r="C53" i="9"/>
  <c r="C53" i="11"/>
  <c r="C53" i="8"/>
  <c r="C53" i="10"/>
  <c r="D41" i="10"/>
  <c r="D41" i="7"/>
  <c r="D41" i="8"/>
  <c r="D41" i="12"/>
  <c r="D41" i="5"/>
  <c r="D41" i="6"/>
  <c r="D41" i="9"/>
  <c r="D41" i="4"/>
  <c r="D41" i="11"/>
  <c r="B65" i="7"/>
  <c r="C26" i="5"/>
  <c r="C26" i="7"/>
  <c r="C26" i="12"/>
  <c r="C26" i="8"/>
  <c r="C26" i="9"/>
  <c r="C26" i="4"/>
  <c r="C26" i="6"/>
  <c r="C26" i="11"/>
  <c r="C26" i="10"/>
  <c r="P36" i="17"/>
  <c r="N44" i="17"/>
  <c r="D67" i="12"/>
  <c r="D67" i="7"/>
  <c r="D67" i="8"/>
  <c r="D67" i="10"/>
  <c r="T64" i="17"/>
  <c r="E65" i="11"/>
  <c r="F65" i="11" s="1"/>
  <c r="AA64" i="2"/>
  <c r="V59" i="17"/>
  <c r="L37" i="17"/>
  <c r="E38" i="7"/>
  <c r="F38" i="7" s="1"/>
  <c r="W37" i="2"/>
  <c r="T24" i="17"/>
  <c r="E64" i="6"/>
  <c r="F64" i="6" s="1"/>
  <c r="V63" i="2"/>
  <c r="J63" i="17"/>
  <c r="U50" i="2"/>
  <c r="E51" i="5"/>
  <c r="F51" i="5" s="1"/>
  <c r="H50" i="17"/>
  <c r="D24" i="12"/>
  <c r="D24" i="6"/>
  <c r="D24" i="5"/>
  <c r="D24" i="11"/>
  <c r="P47" i="17"/>
  <c r="E48" i="9"/>
  <c r="F48" i="9" s="1"/>
  <c r="Y47" i="2"/>
  <c r="E20" i="4"/>
  <c r="F20" i="4" s="1"/>
  <c r="F19" i="17"/>
  <c r="T19" i="2"/>
  <c r="L69" i="17"/>
  <c r="W69" i="2"/>
  <c r="E47" i="5"/>
  <c r="F47" i="5" s="1"/>
  <c r="U46" i="2"/>
  <c r="H46" i="17"/>
  <c r="C23" i="6"/>
  <c r="C23" i="12"/>
  <c r="C23" i="8"/>
  <c r="C23" i="9"/>
  <c r="C23" i="5"/>
  <c r="C23" i="4"/>
  <c r="C23" i="7"/>
  <c r="C23" i="10"/>
  <c r="C23" i="11"/>
  <c r="C66" i="12"/>
  <c r="E64" i="4"/>
  <c r="F64" i="4" s="1"/>
  <c r="F63" i="17"/>
  <c r="T63" i="2"/>
  <c r="V21" i="17"/>
  <c r="F55" i="17"/>
  <c r="E56" i="4"/>
  <c r="F56" i="4" s="1"/>
  <c r="T55" i="2"/>
  <c r="E32" i="8"/>
  <c r="F32" i="8" s="1"/>
  <c r="X31" i="2"/>
  <c r="N31" i="17"/>
  <c r="E62" i="7"/>
  <c r="F62" i="7" s="1"/>
  <c r="L61" i="17"/>
  <c r="W61" i="2"/>
  <c r="U54" i="2"/>
  <c r="D22" i="8"/>
  <c r="D22" i="6"/>
  <c r="D22" i="4"/>
  <c r="B58" i="11"/>
  <c r="B58" i="6"/>
  <c r="E35" i="6"/>
  <c r="F35" i="6" s="1"/>
  <c r="J34" i="17"/>
  <c r="V34" i="2"/>
  <c r="C20" i="5"/>
  <c r="C20" i="4"/>
  <c r="X38" i="2"/>
  <c r="E39" i="8"/>
  <c r="F39" i="8" s="1"/>
  <c r="N38" i="17"/>
  <c r="P60" i="17"/>
  <c r="D46" i="8"/>
  <c r="D46" i="12"/>
  <c r="D46" i="6"/>
  <c r="D46" i="11"/>
  <c r="B21" i="9"/>
  <c r="D53" i="6"/>
  <c r="D36" i="8"/>
  <c r="F22" i="2" a="1"/>
  <c r="F22" i="2" s="1"/>
  <c r="K53" i="2" a="1"/>
  <c r="K53" i="2" s="1"/>
  <c r="Q53" i="17" s="1"/>
  <c r="J40" i="2" a="1"/>
  <c r="J40" i="2" s="1"/>
  <c r="O40" i="17" s="1"/>
  <c r="D53" i="2" a="1"/>
  <c r="D53" i="2" s="1"/>
  <c r="D53" i="17" s="1"/>
  <c r="G70" i="2" a="1"/>
  <c r="G70" i="2" s="1"/>
  <c r="I70" i="17" s="1"/>
  <c r="H42" i="2" a="1"/>
  <c r="H42" i="2" s="1"/>
  <c r="K42" i="17" s="1"/>
  <c r="H44" i="2" a="1"/>
  <c r="H44" i="2" s="1"/>
  <c r="K44" i="17" s="1"/>
  <c r="J67" i="2" a="1"/>
  <c r="J67" i="2" s="1"/>
  <c r="O67" i="17" s="1"/>
  <c r="G33" i="2" a="1"/>
  <c r="G33" i="2" s="1"/>
  <c r="I33" i="17" s="1"/>
  <c r="E75" i="2" a="1"/>
  <c r="E75" i="2" s="1"/>
  <c r="E75" i="17" s="1"/>
  <c r="C74" i="2" a="1"/>
  <c r="C74" i="2" s="1"/>
  <c r="C74" i="17" s="1"/>
  <c r="D59" i="2" a="1"/>
  <c r="D59" i="2" s="1"/>
  <c r="D59" i="17" s="1"/>
  <c r="H76" i="2" a="1"/>
  <c r="H76" i="2" s="1"/>
  <c r="K76" i="17" s="1"/>
  <c r="J33" i="2" a="1"/>
  <c r="J33" i="2" s="1"/>
  <c r="O33" i="17" s="1"/>
  <c r="B43" i="2" a="1"/>
  <c r="B43" i="2" s="1"/>
  <c r="B43" i="17" s="1"/>
  <c r="L36" i="2" a="1"/>
  <c r="L36" i="2" s="1"/>
  <c r="S36" i="17" s="1"/>
  <c r="G29" i="2" a="1"/>
  <c r="G29" i="2" s="1"/>
  <c r="I29" i="17" s="1"/>
  <c r="C49" i="2" a="1"/>
  <c r="C49" i="2" s="1"/>
  <c r="C49" i="17" s="1"/>
  <c r="C46" i="2" a="1"/>
  <c r="C46" i="2" s="1"/>
  <c r="C46" i="17" s="1"/>
  <c r="H48" i="2" a="1"/>
  <c r="H48" i="2" s="1"/>
  <c r="K48" i="17" s="1"/>
  <c r="D38" i="2" a="1"/>
  <c r="D38" i="2" s="1"/>
  <c r="D38" i="17" s="1"/>
  <c r="J32" i="2" a="1"/>
  <c r="J32" i="2" s="1"/>
  <c r="O32" i="17" s="1"/>
  <c r="J29" i="2" a="1"/>
  <c r="J29" i="2" s="1"/>
  <c r="O29" i="17" s="1"/>
  <c r="G67" i="2" a="1"/>
  <c r="G67" i="2" s="1"/>
  <c r="I67" i="17" s="1"/>
  <c r="H68" i="2" a="1"/>
  <c r="H68" i="2" s="1"/>
  <c r="K68" i="17" s="1"/>
  <c r="K58" i="2" a="1"/>
  <c r="K58" i="2" s="1"/>
  <c r="Q58" i="17" s="1"/>
  <c r="B27" i="2" a="1"/>
  <c r="B27" i="2" s="1"/>
  <c r="B27" i="17" s="1"/>
  <c r="M60" i="2" a="1"/>
  <c r="M60" i="2" s="1"/>
  <c r="U60" i="17" s="1"/>
  <c r="K32" i="2" a="1"/>
  <c r="K32" i="2" s="1"/>
  <c r="Q32" i="17" s="1"/>
  <c r="I50" i="2" a="1"/>
  <c r="I50" i="2" s="1"/>
  <c r="M50" i="17" s="1"/>
  <c r="E73" i="2" a="1"/>
  <c r="E73" i="2" s="1"/>
  <c r="E73" i="17" s="1"/>
  <c r="J73" i="2" a="1"/>
  <c r="J73" i="2" s="1"/>
  <c r="O73" i="17" s="1"/>
  <c r="K77" i="2" a="1"/>
  <c r="K77" i="2" s="1"/>
  <c r="Q77" i="17" s="1"/>
  <c r="C27" i="2" a="1"/>
  <c r="C27" i="2" s="1"/>
  <c r="C27" i="17" s="1"/>
  <c r="L73" i="2" a="1"/>
  <c r="L73" i="2" s="1"/>
  <c r="S73" i="17" s="1"/>
  <c r="B65" i="2" a="1"/>
  <c r="B65" i="2" s="1"/>
  <c r="B65" i="17" s="1"/>
  <c r="M31" i="2" a="1"/>
  <c r="M31" i="2" s="1"/>
  <c r="U31" i="17" s="1"/>
  <c r="I36" i="2" a="1"/>
  <c r="I36" i="2" s="1"/>
  <c r="M36" i="17" s="1"/>
  <c r="D54" i="2" a="1"/>
  <c r="D54" i="2" s="1"/>
  <c r="D54" i="17" s="1"/>
  <c r="H56" i="2" a="1"/>
  <c r="H56" i="2" s="1"/>
  <c r="K56" i="17" s="1"/>
  <c r="F49" i="2" a="1"/>
  <c r="F49" i="2" s="1"/>
  <c r="G49" i="17" s="1"/>
  <c r="F40" i="2" a="1"/>
  <c r="F40" i="2" s="1"/>
  <c r="G40" i="17" s="1"/>
  <c r="M35" i="2" a="1"/>
  <c r="M35" i="2" s="1"/>
  <c r="U35" i="17" s="1"/>
  <c r="K27" i="2" a="1"/>
  <c r="K27" i="2" s="1"/>
  <c r="Q27" i="17" s="1"/>
  <c r="K34" i="2" a="1"/>
  <c r="K34" i="2" s="1"/>
  <c r="Q34" i="17" s="1"/>
  <c r="E61" i="2" a="1"/>
  <c r="E61" i="2" s="1"/>
  <c r="E61" i="17" s="1"/>
  <c r="B73" i="2" a="1"/>
  <c r="B73" i="2" s="1"/>
  <c r="B73" i="17" s="1"/>
  <c r="C30" i="2" a="1"/>
  <c r="C30" i="2" s="1"/>
  <c r="C30" i="17" s="1"/>
  <c r="C41" i="2" a="1"/>
  <c r="C41" i="2" s="1"/>
  <c r="C41" i="17" s="1"/>
  <c r="H47" i="2" a="1"/>
  <c r="H47" i="2" s="1"/>
  <c r="K47" i="17" s="1"/>
  <c r="J22" i="2" a="1"/>
  <c r="J22" i="2" s="1"/>
  <c r="M76" i="2" a="1"/>
  <c r="M76" i="2" s="1"/>
  <c r="U76" i="17" s="1"/>
  <c r="K37" i="2" a="1"/>
  <c r="K37" i="2" s="1"/>
  <c r="Q37" i="17" s="1"/>
  <c r="H46" i="2" a="1"/>
  <c r="H46" i="2" s="1"/>
  <c r="K46" i="17" s="1"/>
  <c r="B66" i="2" a="1"/>
  <c r="B66" i="2" s="1"/>
  <c r="B66" i="17" s="1"/>
  <c r="H36" i="2" a="1"/>
  <c r="H36" i="2" s="1"/>
  <c r="K36" i="17" s="1"/>
  <c r="M67" i="2" a="1"/>
  <c r="M67" i="2" s="1"/>
  <c r="U67" i="17" s="1"/>
  <c r="E49" i="2" a="1"/>
  <c r="E49" i="2" s="1"/>
  <c r="E49" i="17" s="1"/>
  <c r="E58" i="2" a="1"/>
  <c r="E58" i="2" s="1"/>
  <c r="E58" i="17" s="1"/>
  <c r="I54" i="2" a="1"/>
  <c r="I54" i="2" s="1"/>
  <c r="M54" i="17" s="1"/>
  <c r="B71" i="2" a="1"/>
  <c r="B71" i="2" s="1"/>
  <c r="B71" i="17" s="1"/>
  <c r="E59" i="2" a="1"/>
  <c r="E59" i="2" s="1"/>
  <c r="E59" i="17" s="1"/>
  <c r="C53" i="2" a="1"/>
  <c r="C53" i="2" s="1"/>
  <c r="C53" i="17" s="1"/>
  <c r="E40" i="2" a="1"/>
  <c r="E40" i="2" s="1"/>
  <c r="E40" i="17" s="1"/>
  <c r="M34" i="2" a="1"/>
  <c r="M34" i="2" s="1"/>
  <c r="U34" i="17" s="1"/>
  <c r="G30" i="2" a="1"/>
  <c r="G30" i="2" s="1"/>
  <c r="I30" i="17" s="1"/>
  <c r="E64" i="2" a="1"/>
  <c r="E64" i="2" s="1"/>
  <c r="E64" i="17" s="1"/>
  <c r="L70" i="2" a="1"/>
  <c r="L70" i="2" s="1"/>
  <c r="S70" i="17" s="1"/>
  <c r="G23" i="2" a="1"/>
  <c r="G23" i="2" s="1"/>
  <c r="B41" i="2" a="1"/>
  <c r="B41" i="2" s="1"/>
  <c r="B41" i="17" s="1"/>
  <c r="D46" i="2" a="1"/>
  <c r="D46" i="2" s="1"/>
  <c r="D46" i="17" s="1"/>
  <c r="M36" i="2" a="1"/>
  <c r="M36" i="2" s="1"/>
  <c r="U36" i="17" s="1"/>
  <c r="H31" i="2" a="1"/>
  <c r="H31" i="2" s="1"/>
  <c r="K31" i="17" s="1"/>
  <c r="H62" i="2" a="1"/>
  <c r="H62" i="2" s="1"/>
  <c r="K62" i="17" s="1"/>
  <c r="C48" i="7" l="1"/>
  <c r="C20" i="11"/>
  <c r="AA62" i="2"/>
  <c r="D59" i="10"/>
  <c r="E65" i="10"/>
  <c r="F65" i="10" s="1"/>
  <c r="B60" i="4"/>
  <c r="C60" i="11"/>
  <c r="D50" i="5"/>
  <c r="AB21" i="2"/>
  <c r="B53" i="5"/>
  <c r="P19" i="17"/>
  <c r="D51" i="12"/>
  <c r="X68" i="2"/>
  <c r="E31" i="8"/>
  <c r="F31" i="8" s="1"/>
  <c r="N56" i="17"/>
  <c r="L41" i="17"/>
  <c r="E28" i="5"/>
  <c r="F28" i="5" s="1"/>
  <c r="E51" i="7"/>
  <c r="F51" i="7" s="1"/>
  <c r="E55" i="6"/>
  <c r="F55" i="6" s="1"/>
  <c r="B53" i="7"/>
  <c r="B39" i="6"/>
  <c r="D50" i="9"/>
  <c r="E66" i="7"/>
  <c r="F66" i="7" s="1"/>
  <c r="B57" i="4"/>
  <c r="D23" i="12"/>
  <c r="P59" i="17"/>
  <c r="T27" i="2"/>
  <c r="V38" i="17"/>
  <c r="C20" i="9"/>
  <c r="E63" i="11"/>
  <c r="F63" i="11" s="1"/>
  <c r="Y59" i="2"/>
  <c r="N60" i="17"/>
  <c r="D23" i="7"/>
  <c r="Z31" i="2"/>
  <c r="E32" i="10"/>
  <c r="F32" i="10" s="1"/>
  <c r="T71" i="2"/>
  <c r="B24" i="10"/>
  <c r="D50" i="7"/>
  <c r="W77" i="2"/>
  <c r="E32" i="6"/>
  <c r="F32" i="6" s="1"/>
  <c r="E39" i="12"/>
  <c r="F39" i="12" s="1"/>
  <c r="C20" i="6"/>
  <c r="C20" i="12"/>
  <c r="E55" i="5"/>
  <c r="F55" i="5" s="1"/>
  <c r="E57" i="8"/>
  <c r="F57" i="8" s="1"/>
  <c r="E25" i="11"/>
  <c r="F25" i="11" s="1"/>
  <c r="D67" i="6"/>
  <c r="D67" i="5"/>
  <c r="E52" i="6"/>
  <c r="F52" i="6" s="1"/>
  <c r="B65" i="9"/>
  <c r="Z64" i="2"/>
  <c r="T66" i="2"/>
  <c r="J54" i="17"/>
  <c r="B53" i="6"/>
  <c r="B53" i="12"/>
  <c r="B53" i="11"/>
  <c r="E20" i="9"/>
  <c r="F20" i="9" s="1"/>
  <c r="E29" i="11"/>
  <c r="F29" i="11" s="1"/>
  <c r="D36" i="12"/>
  <c r="D23" i="6"/>
  <c r="W30" i="2"/>
  <c r="E25" i="7"/>
  <c r="F25" i="7" s="1"/>
  <c r="D23" i="4"/>
  <c r="P20" i="17"/>
  <c r="V31" i="2"/>
  <c r="C20" i="8"/>
  <c r="D19" i="4"/>
  <c r="V51" i="2"/>
  <c r="F66" i="17"/>
  <c r="W50" i="2"/>
  <c r="B53" i="9"/>
  <c r="B53" i="10"/>
  <c r="T30" i="2"/>
  <c r="AA59" i="2"/>
  <c r="C37" i="9"/>
  <c r="D23" i="5"/>
  <c r="D50" i="4"/>
  <c r="D50" i="12"/>
  <c r="C20" i="10"/>
  <c r="D26" i="9"/>
  <c r="C66" i="9"/>
  <c r="D67" i="11"/>
  <c r="D67" i="4"/>
  <c r="B53" i="8"/>
  <c r="T28" i="17"/>
  <c r="T59" i="17"/>
  <c r="D23" i="10"/>
  <c r="L30" i="17"/>
  <c r="X60" i="2"/>
  <c r="C40" i="11"/>
  <c r="E21" i="9"/>
  <c r="F21" i="9" s="1"/>
  <c r="T19" i="17"/>
  <c r="W34" i="2"/>
  <c r="B23" i="7"/>
  <c r="T43" i="17"/>
  <c r="Y53" i="2"/>
  <c r="B34" i="10"/>
  <c r="V50" i="2"/>
  <c r="D35" i="11"/>
  <c r="D31" i="6"/>
  <c r="D46" i="4"/>
  <c r="D46" i="9"/>
  <c r="D22" i="11"/>
  <c r="D22" i="12"/>
  <c r="D24" i="9"/>
  <c r="D24" i="4"/>
  <c r="B34" i="8"/>
  <c r="E25" i="10"/>
  <c r="F25" i="10" s="1"/>
  <c r="B30" i="8"/>
  <c r="C32" i="6"/>
  <c r="C63" i="4"/>
  <c r="C40" i="8"/>
  <c r="C32" i="10"/>
  <c r="C32" i="8"/>
  <c r="U45" i="2"/>
  <c r="D42" i="6"/>
  <c r="D34" i="6"/>
  <c r="D66" i="8"/>
  <c r="D45" i="6"/>
  <c r="D35" i="6"/>
  <c r="D42" i="7"/>
  <c r="D66" i="10"/>
  <c r="F53" i="17"/>
  <c r="D34" i="11"/>
  <c r="C27" i="9"/>
  <c r="D42" i="11"/>
  <c r="B55" i="5"/>
  <c r="C44" i="9"/>
  <c r="Z22" i="2"/>
  <c r="Y51" i="2"/>
  <c r="R44" i="17"/>
  <c r="B21" i="10"/>
  <c r="D46" i="10"/>
  <c r="D46" i="7"/>
  <c r="B63" i="12"/>
  <c r="D22" i="9"/>
  <c r="D22" i="7"/>
  <c r="H56" i="17"/>
  <c r="D24" i="8"/>
  <c r="D24" i="7"/>
  <c r="B34" i="7"/>
  <c r="X19" i="2"/>
  <c r="D62" i="10"/>
  <c r="B33" i="7"/>
  <c r="C63" i="8"/>
  <c r="C40" i="10"/>
  <c r="D31" i="9"/>
  <c r="D42" i="9"/>
  <c r="D34" i="4"/>
  <c r="D66" i="12"/>
  <c r="D38" i="9"/>
  <c r="D38" i="10"/>
  <c r="D66" i="11"/>
  <c r="D27" i="10"/>
  <c r="D68" i="8"/>
  <c r="C44" i="6"/>
  <c r="D42" i="12"/>
  <c r="C21" i="11"/>
  <c r="B57" i="8"/>
  <c r="V37" i="17"/>
  <c r="U26" i="2"/>
  <c r="E35" i="7"/>
  <c r="F35" i="7" s="1"/>
  <c r="E67" i="6"/>
  <c r="F67" i="6" s="1"/>
  <c r="AA43" i="2"/>
  <c r="X21" i="2"/>
  <c r="C66" i="7"/>
  <c r="C66" i="6"/>
  <c r="C66" i="4"/>
  <c r="W67" i="2"/>
  <c r="E60" i="12"/>
  <c r="F60" i="12" s="1"/>
  <c r="B34" i="12"/>
  <c r="B34" i="11"/>
  <c r="Z24" i="2"/>
  <c r="AB75" i="2"/>
  <c r="E27" i="6"/>
  <c r="F27" i="6" s="1"/>
  <c r="E46" i="7"/>
  <c r="F46" i="7" s="1"/>
  <c r="J26" i="17"/>
  <c r="U44" i="2"/>
  <c r="U53" i="2"/>
  <c r="E45" i="10"/>
  <c r="F45" i="10" s="1"/>
  <c r="D35" i="12"/>
  <c r="B35" i="7"/>
  <c r="E45" i="5"/>
  <c r="F45" i="5" s="1"/>
  <c r="B21" i="12"/>
  <c r="E27" i="5"/>
  <c r="F27" i="5" s="1"/>
  <c r="B23" i="9"/>
  <c r="B63" i="8"/>
  <c r="V66" i="2"/>
  <c r="P53" i="17"/>
  <c r="N21" i="17"/>
  <c r="U56" i="2"/>
  <c r="C66" i="5"/>
  <c r="C66" i="10"/>
  <c r="L67" i="17"/>
  <c r="E37" i="9"/>
  <c r="F37" i="9" s="1"/>
  <c r="C30" i="4"/>
  <c r="B34" i="4"/>
  <c r="B34" i="9"/>
  <c r="AA33" i="2"/>
  <c r="AA19" i="2"/>
  <c r="J25" i="17"/>
  <c r="H53" i="17"/>
  <c r="B41" i="8"/>
  <c r="R22" i="17"/>
  <c r="Y74" i="2"/>
  <c r="D21" i="11"/>
  <c r="D35" i="4"/>
  <c r="D38" i="8"/>
  <c r="D35" i="7"/>
  <c r="D38" i="4"/>
  <c r="D27" i="9"/>
  <c r="D27" i="6"/>
  <c r="AA42" i="2"/>
  <c r="D27" i="5"/>
  <c r="B33" i="6"/>
  <c r="B48" i="9"/>
  <c r="H66" i="17"/>
  <c r="W35" i="2"/>
  <c r="P44" i="17"/>
  <c r="H45" i="17"/>
  <c r="D35" i="9"/>
  <c r="D45" i="7"/>
  <c r="D35" i="10"/>
  <c r="D38" i="7"/>
  <c r="D27" i="4"/>
  <c r="D27" i="11"/>
  <c r="C41" i="5"/>
  <c r="D22" i="10"/>
  <c r="C66" i="11"/>
  <c r="B34" i="5"/>
  <c r="N19" i="17"/>
  <c r="E51" i="6"/>
  <c r="F51" i="6" s="1"/>
  <c r="L35" i="17"/>
  <c r="V25" i="2"/>
  <c r="E45" i="9"/>
  <c r="F45" i="9" s="1"/>
  <c r="D38" i="5"/>
  <c r="D35" i="5"/>
  <c r="D38" i="12"/>
  <c r="E52" i="9"/>
  <c r="F52" i="9" s="1"/>
  <c r="B55" i="6"/>
  <c r="D38" i="6"/>
  <c r="B55" i="9"/>
  <c r="C27" i="7"/>
  <c r="E43" i="11"/>
  <c r="F43" i="11" s="1"/>
  <c r="J44" i="17"/>
  <c r="E67" i="5"/>
  <c r="F67" i="5" s="1"/>
  <c r="J40" i="17"/>
  <c r="B25" i="6"/>
  <c r="B25" i="10"/>
  <c r="B25" i="8"/>
  <c r="C33" i="4"/>
  <c r="C33" i="10"/>
  <c r="C64" i="11"/>
  <c r="C64" i="4"/>
  <c r="B24" i="12"/>
  <c r="B24" i="8"/>
  <c r="B24" i="9"/>
  <c r="N61" i="17"/>
  <c r="E62" i="8"/>
  <c r="F62" i="8" s="1"/>
  <c r="D59" i="9"/>
  <c r="D59" i="6"/>
  <c r="D26" i="10"/>
  <c r="D26" i="12"/>
  <c r="D49" i="12"/>
  <c r="D49" i="8"/>
  <c r="D49" i="7"/>
  <c r="D63" i="8"/>
  <c r="D63" i="10"/>
  <c r="D63" i="12"/>
  <c r="D40" i="7"/>
  <c r="D40" i="10"/>
  <c r="D61" i="10"/>
  <c r="D61" i="12"/>
  <c r="D61" i="5"/>
  <c r="D61" i="9"/>
  <c r="D61" i="7"/>
  <c r="V40" i="2"/>
  <c r="B24" i="7"/>
  <c r="B59" i="9"/>
  <c r="B59" i="4"/>
  <c r="D30" i="7"/>
  <c r="D30" i="8"/>
  <c r="B38" i="7"/>
  <c r="B38" i="10"/>
  <c r="B31" i="10"/>
  <c r="B31" i="11"/>
  <c r="B47" i="9"/>
  <c r="B23" i="5"/>
  <c r="B23" i="11"/>
  <c r="B51" i="8"/>
  <c r="B51" i="11"/>
  <c r="B51" i="6"/>
  <c r="B51" i="10"/>
  <c r="B36" i="8"/>
  <c r="B36" i="11"/>
  <c r="B36" i="7"/>
  <c r="B36" i="12"/>
  <c r="B36" i="4"/>
  <c r="C46" i="10"/>
  <c r="C46" i="5"/>
  <c r="D31" i="7"/>
  <c r="D31" i="4"/>
  <c r="D31" i="8"/>
  <c r="C56" i="7"/>
  <c r="C56" i="4"/>
  <c r="N64" i="17"/>
  <c r="X64" i="2"/>
  <c r="B60" i="12"/>
  <c r="B60" i="11"/>
  <c r="B60" i="10"/>
  <c r="B60" i="5"/>
  <c r="C30" i="12"/>
  <c r="C30" i="11"/>
  <c r="C30" i="6"/>
  <c r="C30" i="9"/>
  <c r="C30" i="8"/>
  <c r="B63" i="11"/>
  <c r="B63" i="9"/>
  <c r="C55" i="10"/>
  <c r="C55" i="11"/>
  <c r="C55" i="8"/>
  <c r="C55" i="12"/>
  <c r="C55" i="5"/>
  <c r="D68" i="6"/>
  <c r="D68" i="5"/>
  <c r="D68" i="10"/>
  <c r="D68" i="12"/>
  <c r="D68" i="7"/>
  <c r="D32" i="6"/>
  <c r="D32" i="11"/>
  <c r="D32" i="9"/>
  <c r="D32" i="12"/>
  <c r="D32" i="10"/>
  <c r="D32" i="7"/>
  <c r="D65" i="8"/>
  <c r="D65" i="11"/>
  <c r="D65" i="6"/>
  <c r="D36" i="11"/>
  <c r="B31" i="9"/>
  <c r="B23" i="12"/>
  <c r="B23" i="10"/>
  <c r="B63" i="7"/>
  <c r="B63" i="5"/>
  <c r="D26" i="5"/>
  <c r="D59" i="8"/>
  <c r="D49" i="6"/>
  <c r="C30" i="7"/>
  <c r="C55" i="7"/>
  <c r="C55" i="4"/>
  <c r="D36" i="9"/>
  <c r="D65" i="12"/>
  <c r="D32" i="4"/>
  <c r="D68" i="11"/>
  <c r="D40" i="11"/>
  <c r="D65" i="4"/>
  <c r="D68" i="4"/>
  <c r="D37" i="8"/>
  <c r="B36" i="6"/>
  <c r="C68" i="4"/>
  <c r="B51" i="12"/>
  <c r="J49" i="17"/>
  <c r="E50" i="6"/>
  <c r="F50" i="6" s="1"/>
  <c r="E42" i="5"/>
  <c r="F42" i="5" s="1"/>
  <c r="U41" i="2"/>
  <c r="F34" i="17"/>
  <c r="E35" i="4"/>
  <c r="F35" i="4" s="1"/>
  <c r="E45" i="8"/>
  <c r="F45" i="8" s="1"/>
  <c r="X44" i="2"/>
  <c r="U65" i="2"/>
  <c r="E66" i="5"/>
  <c r="F66" i="5" s="1"/>
  <c r="E64" i="7"/>
  <c r="F64" i="7" s="1"/>
  <c r="W63" i="2"/>
  <c r="Z73" i="2"/>
  <c r="R73" i="17"/>
  <c r="E39" i="5"/>
  <c r="F39" i="5" s="1"/>
  <c r="H38" i="17"/>
  <c r="T67" i="2"/>
  <c r="E68" i="4"/>
  <c r="F68" i="4" s="1"/>
  <c r="F67" i="17"/>
  <c r="Z59" i="2"/>
  <c r="E60" i="10"/>
  <c r="F60" i="10" s="1"/>
  <c r="H25" i="17"/>
  <c r="E26" i="5"/>
  <c r="F26" i="5" s="1"/>
  <c r="N18" i="17"/>
  <c r="X18" i="2"/>
  <c r="B58" i="8"/>
  <c r="B58" i="5"/>
  <c r="E61" i="9"/>
  <c r="F61" i="9" s="1"/>
  <c r="Y60" i="2"/>
  <c r="B32" i="5"/>
  <c r="B32" i="12"/>
  <c r="D44" i="11"/>
  <c r="D44" i="12"/>
  <c r="B29" i="10"/>
  <c r="B29" i="6"/>
  <c r="B24" i="11"/>
  <c r="D51" i="6"/>
  <c r="D36" i="6"/>
  <c r="B23" i="4"/>
  <c r="B23" i="8"/>
  <c r="B63" i="10"/>
  <c r="B63" i="4"/>
  <c r="B58" i="10"/>
  <c r="D26" i="7"/>
  <c r="D59" i="12"/>
  <c r="E31" i="12"/>
  <c r="F31" i="12" s="1"/>
  <c r="D49" i="4"/>
  <c r="C30" i="10"/>
  <c r="E34" i="10"/>
  <c r="F34" i="10" s="1"/>
  <c r="B25" i="11"/>
  <c r="C60" i="5"/>
  <c r="B36" i="5"/>
  <c r="C48" i="6"/>
  <c r="C55" i="9"/>
  <c r="D36" i="5"/>
  <c r="D31" i="10"/>
  <c r="D65" i="7"/>
  <c r="D21" i="5"/>
  <c r="D40" i="12"/>
  <c r="C68" i="5"/>
  <c r="D32" i="5"/>
  <c r="C46" i="7"/>
  <c r="B51" i="4"/>
  <c r="C46" i="11"/>
  <c r="C68" i="7"/>
  <c r="B51" i="9"/>
  <c r="T20" i="2"/>
  <c r="E21" i="4"/>
  <c r="F21" i="4" s="1"/>
  <c r="H69" i="17"/>
  <c r="U69" i="2"/>
  <c r="Y25" i="2"/>
  <c r="E26" i="9"/>
  <c r="F26" i="9" s="1"/>
  <c r="V58" i="2"/>
  <c r="E59" i="6"/>
  <c r="F59" i="6" s="1"/>
  <c r="J58" i="17"/>
  <c r="J68" i="17"/>
  <c r="V68" i="2"/>
  <c r="Y58" i="2"/>
  <c r="E59" i="9"/>
  <c r="F59" i="9" s="1"/>
  <c r="B20" i="7"/>
  <c r="B20" i="6"/>
  <c r="B20" i="11"/>
  <c r="B20" i="9"/>
  <c r="N40" i="17"/>
  <c r="E41" i="8"/>
  <c r="F41" i="8" s="1"/>
  <c r="X40" i="2"/>
  <c r="AB50" i="2"/>
  <c r="V50" i="17"/>
  <c r="E51" i="12"/>
  <c r="F51" i="12" s="1"/>
  <c r="R23" i="17"/>
  <c r="E24" i="10"/>
  <c r="F24" i="10" s="1"/>
  <c r="Z23" i="2"/>
  <c r="AA23" i="2"/>
  <c r="T23" i="17"/>
  <c r="B26" i="7"/>
  <c r="B26" i="8"/>
  <c r="B26" i="6"/>
  <c r="B26" i="12"/>
  <c r="B26" i="10"/>
  <c r="T31" i="17"/>
  <c r="AA31" i="2"/>
  <c r="W70" i="2"/>
  <c r="L70" i="17"/>
  <c r="W75" i="2"/>
  <c r="L75" i="17"/>
  <c r="X58" i="2"/>
  <c r="N58" i="17"/>
  <c r="E59" i="8"/>
  <c r="F59" i="8" s="1"/>
  <c r="R26" i="17"/>
  <c r="E27" i="10"/>
  <c r="F27" i="10" s="1"/>
  <c r="Z26" i="2"/>
  <c r="F47" i="17"/>
  <c r="C56" i="5"/>
  <c r="B20" i="10"/>
  <c r="E32" i="11"/>
  <c r="F32" i="11" s="1"/>
  <c r="B65" i="8"/>
  <c r="B65" i="10"/>
  <c r="B65" i="5"/>
  <c r="B65" i="11"/>
  <c r="D19" i="7"/>
  <c r="D19" i="9"/>
  <c r="D19" i="10"/>
  <c r="D19" i="6"/>
  <c r="C34" i="6"/>
  <c r="C34" i="10"/>
  <c r="C34" i="8"/>
  <c r="C34" i="12"/>
  <c r="C34" i="5"/>
  <c r="C34" i="9"/>
  <c r="D48" i="8"/>
  <c r="D48" i="5"/>
  <c r="D48" i="11"/>
  <c r="D48" i="12"/>
  <c r="D48" i="6"/>
  <c r="D48" i="7"/>
  <c r="D48" i="9"/>
  <c r="D48" i="4"/>
  <c r="D48" i="10"/>
  <c r="D53" i="5"/>
  <c r="D19" i="8"/>
  <c r="D19" i="12"/>
  <c r="AB73" i="2"/>
  <c r="B26" i="5"/>
  <c r="B65" i="6"/>
  <c r="N52" i="17"/>
  <c r="E34" i="11"/>
  <c r="F34" i="11" s="1"/>
  <c r="B20" i="4"/>
  <c r="C34" i="7"/>
  <c r="P25" i="17"/>
  <c r="W23" i="2"/>
  <c r="L23" i="17"/>
  <c r="E24" i="7"/>
  <c r="F24" i="7" s="1"/>
  <c r="E48" i="6"/>
  <c r="F48" i="6" s="1"/>
  <c r="V47" i="2"/>
  <c r="J47" i="17"/>
  <c r="C56" i="8"/>
  <c r="C56" i="9"/>
  <c r="C56" i="12"/>
  <c r="C56" i="11"/>
  <c r="E26" i="8"/>
  <c r="F26" i="8" s="1"/>
  <c r="X25" i="2"/>
  <c r="N25" i="17"/>
  <c r="X63" i="2"/>
  <c r="N63" i="17"/>
  <c r="E46" i="6"/>
  <c r="F46" i="6" s="1"/>
  <c r="V45" i="2"/>
  <c r="J45" i="17"/>
  <c r="E22" i="7"/>
  <c r="F22" i="7" s="1"/>
  <c r="W21" i="2"/>
  <c r="L21" i="17"/>
  <c r="E47" i="4"/>
  <c r="F47" i="4" s="1"/>
  <c r="F46" i="17"/>
  <c r="P71" i="17"/>
  <c r="Y71" i="2"/>
  <c r="E34" i="4"/>
  <c r="F34" i="4" s="1"/>
  <c r="T33" i="2"/>
  <c r="F33" i="17"/>
  <c r="E67" i="7"/>
  <c r="F67" i="7" s="1"/>
  <c r="W66" i="2"/>
  <c r="L66" i="17"/>
  <c r="B26" i="11"/>
  <c r="T70" i="2"/>
  <c r="C43" i="9"/>
  <c r="C43" i="11"/>
  <c r="C43" i="12"/>
  <c r="C43" i="8"/>
  <c r="C43" i="7"/>
  <c r="C43" i="6"/>
  <c r="C43" i="4"/>
  <c r="D64" i="7"/>
  <c r="D64" i="8"/>
  <c r="D64" i="4"/>
  <c r="D64" i="5"/>
  <c r="D64" i="10"/>
  <c r="D64" i="6"/>
  <c r="D64" i="12"/>
  <c r="D64" i="11"/>
  <c r="C29" i="10"/>
  <c r="C29" i="4"/>
  <c r="C29" i="9"/>
  <c r="C29" i="7"/>
  <c r="C29" i="5"/>
  <c r="C29" i="11"/>
  <c r="C29" i="6"/>
  <c r="C29" i="12"/>
  <c r="B27" i="10"/>
  <c r="B27" i="7"/>
  <c r="B27" i="6"/>
  <c r="B54" i="10"/>
  <c r="B54" i="5"/>
  <c r="B54" i="9"/>
  <c r="B54" i="12"/>
  <c r="B54" i="11"/>
  <c r="X71" i="2"/>
  <c r="N71" i="17"/>
  <c r="D20" i="4"/>
  <c r="D20" i="6"/>
  <c r="D20" i="5"/>
  <c r="D20" i="8"/>
  <c r="D20" i="12"/>
  <c r="D20" i="11"/>
  <c r="D20" i="9"/>
  <c r="C51" i="4"/>
  <c r="C51" i="9"/>
  <c r="C51" i="6"/>
  <c r="C51" i="8"/>
  <c r="C51" i="10"/>
  <c r="C51" i="7"/>
  <c r="C51" i="11"/>
  <c r="C51" i="5"/>
  <c r="D29" i="8"/>
  <c r="D29" i="4"/>
  <c r="D29" i="11"/>
  <c r="D29" i="6"/>
  <c r="D29" i="7"/>
  <c r="D29" i="5"/>
  <c r="D29" i="12"/>
  <c r="D29" i="10"/>
  <c r="F20" i="17"/>
  <c r="T47" i="2"/>
  <c r="E24" i="11"/>
  <c r="F24" i="11" s="1"/>
  <c r="D19" i="5"/>
  <c r="B26" i="9"/>
  <c r="B65" i="4"/>
  <c r="E53" i="8"/>
  <c r="F53" i="8" s="1"/>
  <c r="P58" i="17"/>
  <c r="C56" i="6"/>
  <c r="C56" i="10"/>
  <c r="B20" i="12"/>
  <c r="B20" i="5"/>
  <c r="D20" i="7"/>
  <c r="D29" i="9"/>
  <c r="C34" i="4"/>
  <c r="E64" i="8"/>
  <c r="F64" i="8" s="1"/>
  <c r="C35" i="9"/>
  <c r="C35" i="8"/>
  <c r="C57" i="10"/>
  <c r="C57" i="11"/>
  <c r="B47" i="7"/>
  <c r="B47" i="10"/>
  <c r="D37" i="6"/>
  <c r="D37" i="11"/>
  <c r="D37" i="9"/>
  <c r="B48" i="5"/>
  <c r="B48" i="10"/>
  <c r="B48" i="12"/>
  <c r="B48" i="6"/>
  <c r="B48" i="11"/>
  <c r="H39" i="17"/>
  <c r="U39" i="2"/>
  <c r="U74" i="2"/>
  <c r="H74" i="17"/>
  <c r="E46" i="10"/>
  <c r="F46" i="10" s="1"/>
  <c r="R45" i="17"/>
  <c r="E39" i="9"/>
  <c r="F39" i="9" s="1"/>
  <c r="Y38" i="2"/>
  <c r="L18" i="17"/>
  <c r="E19" i="7"/>
  <c r="F19" i="7" s="1"/>
  <c r="D44" i="5"/>
  <c r="D44" i="10"/>
  <c r="D44" i="7"/>
  <c r="F27" i="17"/>
  <c r="B58" i="9"/>
  <c r="B58" i="12"/>
  <c r="D26" i="11"/>
  <c r="D26" i="8"/>
  <c r="D59" i="11"/>
  <c r="D59" i="5"/>
  <c r="X30" i="2"/>
  <c r="W41" i="2"/>
  <c r="AB30" i="2"/>
  <c r="D49" i="5"/>
  <c r="D49" i="9"/>
  <c r="H27" i="17"/>
  <c r="D37" i="10"/>
  <c r="B48" i="4"/>
  <c r="C60" i="7"/>
  <c r="B50" i="12"/>
  <c r="C35" i="7"/>
  <c r="T34" i="2"/>
  <c r="D44" i="4"/>
  <c r="D40" i="4"/>
  <c r="D44" i="9"/>
  <c r="D58" i="7"/>
  <c r="D58" i="8"/>
  <c r="C48" i="5"/>
  <c r="C48" i="9"/>
  <c r="D57" i="5"/>
  <c r="D57" i="10"/>
  <c r="B39" i="11"/>
  <c r="B39" i="7"/>
  <c r="D36" i="10"/>
  <c r="D36" i="7"/>
  <c r="B24" i="4"/>
  <c r="B24" i="6"/>
  <c r="Z45" i="2"/>
  <c r="U25" i="2"/>
  <c r="N72" i="17"/>
  <c r="D45" i="9"/>
  <c r="D45" i="5"/>
  <c r="D63" i="4"/>
  <c r="D63" i="5"/>
  <c r="D63" i="11"/>
  <c r="D63" i="9"/>
  <c r="D21" i="12"/>
  <c r="D21" i="6"/>
  <c r="D21" i="9"/>
  <c r="B35" i="6"/>
  <c r="B35" i="10"/>
  <c r="B35" i="12"/>
  <c r="B41" i="6"/>
  <c r="B41" i="5"/>
  <c r="B41" i="7"/>
  <c r="B41" i="9"/>
  <c r="B41" i="4"/>
  <c r="E25" i="8"/>
  <c r="F25" i="8" s="1"/>
  <c r="X24" i="2"/>
  <c r="R56" i="17"/>
  <c r="E57" i="10"/>
  <c r="F57" i="10" s="1"/>
  <c r="B29" i="4"/>
  <c r="B29" i="7"/>
  <c r="E30" i="5"/>
  <c r="F30" i="5" s="1"/>
  <c r="U29" i="2"/>
  <c r="B58" i="4"/>
  <c r="D26" i="6"/>
  <c r="D59" i="7"/>
  <c r="D49" i="10"/>
  <c r="D49" i="11"/>
  <c r="U38" i="2"/>
  <c r="D57" i="11"/>
  <c r="D58" i="12"/>
  <c r="V49" i="2"/>
  <c r="B50" i="9"/>
  <c r="C35" i="11"/>
  <c r="D58" i="6"/>
  <c r="C60" i="6"/>
  <c r="P30" i="17"/>
  <c r="D21" i="7"/>
  <c r="D63" i="7"/>
  <c r="D40" i="8"/>
  <c r="D57" i="7"/>
  <c r="D61" i="11"/>
  <c r="D45" i="4"/>
  <c r="D52" i="9"/>
  <c r="D52" i="8"/>
  <c r="C65" i="6"/>
  <c r="C65" i="11"/>
  <c r="E19" i="8"/>
  <c r="F19" i="8" s="1"/>
  <c r="W65" i="2"/>
  <c r="D21" i="4"/>
  <c r="D21" i="10"/>
  <c r="B47" i="6"/>
  <c r="B48" i="7"/>
  <c r="B35" i="8"/>
  <c r="C57" i="6"/>
  <c r="H68" i="17"/>
  <c r="H41" i="17"/>
  <c r="Z56" i="2"/>
  <c r="B55" i="11"/>
  <c r="B57" i="6"/>
  <c r="B57" i="9"/>
  <c r="B55" i="4"/>
  <c r="B19" i="5"/>
  <c r="B19" i="12"/>
  <c r="B19" i="10"/>
  <c r="B19" i="8"/>
  <c r="B19" i="4"/>
  <c r="B19" i="7"/>
  <c r="B19" i="11"/>
  <c r="B19" i="6"/>
  <c r="B19" i="9"/>
  <c r="B64" i="7"/>
  <c r="B64" i="6"/>
  <c r="B64" i="4"/>
  <c r="B64" i="12"/>
  <c r="B64" i="10"/>
  <c r="B64" i="5"/>
  <c r="B64" i="9"/>
  <c r="B64" i="11"/>
  <c r="B64" i="8"/>
  <c r="E54" i="11"/>
  <c r="F54" i="11" s="1"/>
  <c r="T53" i="17"/>
  <c r="AA53" i="2"/>
  <c r="B32" i="9"/>
  <c r="B32" i="10"/>
  <c r="B32" i="4"/>
  <c r="B32" i="6"/>
  <c r="B32" i="11"/>
  <c r="B32" i="7"/>
  <c r="B45" i="4"/>
  <c r="B45" i="12"/>
  <c r="B45" i="10"/>
  <c r="B45" i="9"/>
  <c r="B45" i="6"/>
  <c r="B45" i="11"/>
  <c r="B45" i="5"/>
  <c r="B45" i="7"/>
  <c r="B45" i="8"/>
  <c r="B50" i="5"/>
  <c r="B50" i="6"/>
  <c r="B50" i="4"/>
  <c r="B50" i="7"/>
  <c r="B50" i="10"/>
  <c r="B50" i="11"/>
  <c r="B43" i="7"/>
  <c r="B43" i="6"/>
  <c r="B43" i="5"/>
  <c r="B43" i="12"/>
  <c r="B43" i="11"/>
  <c r="B43" i="9"/>
  <c r="B43" i="10"/>
  <c r="B43" i="4"/>
  <c r="B43" i="8"/>
  <c r="AB27" i="2"/>
  <c r="E28" i="12"/>
  <c r="F28" i="12" s="1"/>
  <c r="L26" i="17"/>
  <c r="W26" i="2"/>
  <c r="E27" i="7"/>
  <c r="F27" i="7" s="1"/>
  <c r="C60" i="10"/>
  <c r="C60" i="8"/>
  <c r="C60" i="4"/>
  <c r="P45" i="17"/>
  <c r="E46" i="9"/>
  <c r="F46" i="9" s="1"/>
  <c r="Y45" i="2"/>
  <c r="B29" i="12"/>
  <c r="B29" i="9"/>
  <c r="B29" i="8"/>
  <c r="AB29" i="2"/>
  <c r="V29" i="17"/>
  <c r="E30" i="12"/>
  <c r="F30" i="12" s="1"/>
  <c r="AB22" i="2"/>
  <c r="V22" i="17"/>
  <c r="E23" i="12"/>
  <c r="F23" i="12" s="1"/>
  <c r="T75" i="17"/>
  <c r="AA75" i="2"/>
  <c r="E53" i="12"/>
  <c r="F53" i="12" s="1"/>
  <c r="AB52" i="2"/>
  <c r="W25" i="2"/>
  <c r="E26" i="7"/>
  <c r="F26" i="7" s="1"/>
  <c r="L25" i="17"/>
  <c r="F68" i="17"/>
  <c r="T68" i="2"/>
  <c r="J73" i="17"/>
  <c r="V73" i="2"/>
  <c r="V74" i="2"/>
  <c r="J74" i="17"/>
  <c r="R48" i="17"/>
  <c r="E49" i="10"/>
  <c r="F49" i="10" s="1"/>
  <c r="D27" i="8"/>
  <c r="D27" i="12"/>
  <c r="E67" i="10"/>
  <c r="F67" i="10" s="1"/>
  <c r="R66" i="17"/>
  <c r="C65" i="9"/>
  <c r="C41" i="11"/>
  <c r="D62" i="6"/>
  <c r="D62" i="12"/>
  <c r="B38" i="11"/>
  <c r="D30" i="12"/>
  <c r="C37" i="8"/>
  <c r="B47" i="4"/>
  <c r="B47" i="11"/>
  <c r="C40" i="7"/>
  <c r="D63" i="6"/>
  <c r="C68" i="11"/>
  <c r="C68" i="12"/>
  <c r="B55" i="8"/>
  <c r="B55" i="12"/>
  <c r="C63" i="6"/>
  <c r="C63" i="7"/>
  <c r="B57" i="12"/>
  <c r="B57" i="11"/>
  <c r="C57" i="8"/>
  <c r="C63" i="10"/>
  <c r="C68" i="6"/>
  <c r="B47" i="8"/>
  <c r="B55" i="7"/>
  <c r="B47" i="12"/>
  <c r="C57" i="9"/>
  <c r="L45" i="17"/>
  <c r="E38" i="12"/>
  <c r="F38" i="12" s="1"/>
  <c r="C59" i="6"/>
  <c r="C59" i="11"/>
  <c r="C59" i="10"/>
  <c r="C59" i="9"/>
  <c r="C59" i="12"/>
  <c r="C59" i="8"/>
  <c r="C59" i="7"/>
  <c r="C59" i="4"/>
  <c r="C59" i="5"/>
  <c r="B62" i="11"/>
  <c r="B62" i="8"/>
  <c r="B62" i="6"/>
  <c r="B62" i="4"/>
  <c r="B62" i="10"/>
  <c r="B62" i="9"/>
  <c r="B62" i="5"/>
  <c r="B62" i="12"/>
  <c r="B62" i="7"/>
  <c r="D23" i="9"/>
  <c r="D23" i="11"/>
  <c r="C58" i="7"/>
  <c r="C58" i="9"/>
  <c r="C58" i="8"/>
  <c r="C58" i="5"/>
  <c r="C58" i="11"/>
  <c r="C58" i="4"/>
  <c r="C58" i="12"/>
  <c r="C58" i="6"/>
  <c r="C58" i="10"/>
  <c r="AB68" i="2"/>
  <c r="V68" i="17"/>
  <c r="E42" i="8"/>
  <c r="F42" i="8" s="1"/>
  <c r="N41" i="17"/>
  <c r="B37" i="4"/>
  <c r="B37" i="12"/>
  <c r="B37" i="6"/>
  <c r="B37" i="8"/>
  <c r="B37" i="5"/>
  <c r="B37" i="7"/>
  <c r="B37" i="11"/>
  <c r="B37" i="10"/>
  <c r="B37" i="9"/>
  <c r="V62" i="2"/>
  <c r="J62" i="17"/>
  <c r="AB74" i="2"/>
  <c r="V74" i="17"/>
  <c r="T66" i="17"/>
  <c r="E67" i="11"/>
  <c r="F67" i="11" s="1"/>
  <c r="L58" i="17"/>
  <c r="W58" i="2"/>
  <c r="E59" i="7"/>
  <c r="F59" i="7" s="1"/>
  <c r="E35" i="9"/>
  <c r="F35" i="9" s="1"/>
  <c r="Y34" i="2"/>
  <c r="P34" i="17"/>
  <c r="E40" i="7"/>
  <c r="F40" i="7" s="1"/>
  <c r="L39" i="17"/>
  <c r="B61" i="11"/>
  <c r="B61" i="8"/>
  <c r="B61" i="9"/>
  <c r="B61" i="5"/>
  <c r="B61" i="7"/>
  <c r="B61" i="10"/>
  <c r="B61" i="12"/>
  <c r="B61" i="4"/>
  <c r="B61" i="6"/>
  <c r="E40" i="9"/>
  <c r="F40" i="9" s="1"/>
  <c r="P39" i="17"/>
  <c r="Y39" i="2"/>
  <c r="V42" i="2"/>
  <c r="J42" i="17"/>
  <c r="E43" i="6"/>
  <c r="F43" i="6" s="1"/>
  <c r="V20" i="2"/>
  <c r="E21" i="6"/>
  <c r="F21" i="6" s="1"/>
  <c r="D50" i="11"/>
  <c r="D50" i="8"/>
  <c r="D50" i="6"/>
  <c r="R42" i="17"/>
  <c r="E43" i="10"/>
  <c r="F43" i="10" s="1"/>
  <c r="Y66" i="2"/>
  <c r="P66" i="17"/>
  <c r="E27" i="11"/>
  <c r="F27" i="11" s="1"/>
  <c r="E32" i="9"/>
  <c r="F32" i="9" s="1"/>
  <c r="V42" i="17"/>
  <c r="AB20" i="2"/>
  <c r="AB45" i="2"/>
  <c r="E67" i="8"/>
  <c r="F67" i="8" s="1"/>
  <c r="AA25" i="2"/>
  <c r="W22" i="2"/>
  <c r="E53" i="10"/>
  <c r="F53" i="10" s="1"/>
  <c r="E25" i="9"/>
  <c r="F25" i="9" s="1"/>
  <c r="E50" i="7"/>
  <c r="F50" i="7" s="1"/>
  <c r="E64" i="5"/>
  <c r="F64" i="5" s="1"/>
  <c r="T41" i="17"/>
  <c r="AA49" i="2"/>
  <c r="E23" i="8"/>
  <c r="F23" i="8" s="1"/>
  <c r="E66" i="8"/>
  <c r="F66" i="8" s="1"/>
  <c r="X74" i="2"/>
  <c r="L22" i="17"/>
  <c r="E33" i="7"/>
  <c r="F33" i="7" s="1"/>
  <c r="L49" i="17"/>
  <c r="E60" i="7"/>
  <c r="F60" i="7" s="1"/>
  <c r="J32" i="17"/>
  <c r="E42" i="6"/>
  <c r="F42" i="6" s="1"/>
  <c r="V61" i="2"/>
  <c r="T22" i="2"/>
  <c r="V41" i="17"/>
  <c r="AB77" i="2"/>
  <c r="T48" i="17"/>
  <c r="AA74" i="2"/>
  <c r="E31" i="11"/>
  <c r="F31" i="11" s="1"/>
  <c r="AA26" i="2"/>
  <c r="T25" i="17"/>
  <c r="E40" i="11"/>
  <c r="F40" i="11" s="1"/>
  <c r="T44" i="17"/>
  <c r="T39" i="17"/>
  <c r="E42" i="11"/>
  <c r="F42" i="11" s="1"/>
  <c r="T69" i="17"/>
  <c r="E35" i="5"/>
  <c r="F35" i="5" s="1"/>
  <c r="R47" i="17"/>
  <c r="R41" i="17"/>
  <c r="R65" i="17"/>
  <c r="J55" i="17"/>
  <c r="R50" i="17"/>
  <c r="Z49" i="2"/>
  <c r="X57" i="2"/>
  <c r="N76" i="17"/>
  <c r="E53" i="4"/>
  <c r="F53" i="4" s="1"/>
  <c r="E36" i="4"/>
  <c r="F36" i="4" s="1"/>
  <c r="E33" i="4"/>
  <c r="F33" i="4" s="1"/>
  <c r="V71" i="17"/>
  <c r="E25" i="12"/>
  <c r="F25" i="12" s="1"/>
  <c r="J27" i="17"/>
  <c r="V27" i="2"/>
  <c r="E62" i="6"/>
  <c r="F62" i="6" s="1"/>
  <c r="J35" i="17"/>
  <c r="J71" i="17"/>
  <c r="E50" i="12"/>
  <c r="F50" i="12" s="1"/>
  <c r="AB53" i="2"/>
  <c r="V49" i="17"/>
  <c r="Y55" i="2"/>
  <c r="P46" i="17"/>
  <c r="X29" i="2"/>
  <c r="X75" i="2"/>
  <c r="U72" i="2"/>
  <c r="Z43" i="2"/>
  <c r="Y75" i="2"/>
  <c r="Y46" i="2"/>
  <c r="Y76" i="2"/>
  <c r="N20" i="17"/>
  <c r="X34" i="2"/>
  <c r="X45" i="2"/>
  <c r="U77" i="2"/>
  <c r="H63" i="17"/>
  <c r="E61" i="5"/>
  <c r="F61" i="5" s="1"/>
  <c r="H64" i="17"/>
  <c r="U30" i="2"/>
  <c r="E44" i="5"/>
  <c r="F44" i="5" s="1"/>
  <c r="E44" i="4"/>
  <c r="F44" i="4" s="1"/>
  <c r="T65" i="2"/>
  <c r="E61" i="4"/>
  <c r="F61" i="4" s="1"/>
  <c r="T31" i="2"/>
  <c r="T37" i="2"/>
  <c r="R54" i="17"/>
  <c r="X53" i="2"/>
  <c r="N43" i="17"/>
  <c r="E60" i="8"/>
  <c r="F60" i="8" s="1"/>
  <c r="E63" i="5"/>
  <c r="F63" i="5" s="1"/>
  <c r="E55" i="11"/>
  <c r="F55" i="11" s="1"/>
  <c r="R28" i="17"/>
  <c r="R51" i="17"/>
  <c r="Y63" i="2"/>
  <c r="E27" i="9"/>
  <c r="F27" i="9" s="1"/>
  <c r="Y68" i="2"/>
  <c r="N48" i="17"/>
  <c r="N57" i="17"/>
  <c r="N45" i="17"/>
  <c r="E30" i="8"/>
  <c r="F30" i="8" s="1"/>
  <c r="E47" i="8"/>
  <c r="F47" i="8" s="1"/>
  <c r="E68" i="8"/>
  <c r="F68" i="8" s="1"/>
  <c r="X42" i="2"/>
  <c r="E34" i="7"/>
  <c r="F34" i="7" s="1"/>
  <c r="L29" i="17"/>
  <c r="V56" i="2"/>
  <c r="U61" i="2"/>
  <c r="E22" i="5"/>
  <c r="F22" i="5" s="1"/>
  <c r="H52" i="17"/>
  <c r="U23" i="2"/>
  <c r="U70" i="2"/>
  <c r="E26" i="4"/>
  <c r="F26" i="4" s="1"/>
  <c r="F72" i="17"/>
  <c r="T54" i="17"/>
  <c r="T40" i="17"/>
  <c r="R25" i="17"/>
  <c r="E36" i="10"/>
  <c r="F36" i="10" s="1"/>
  <c r="E48" i="10"/>
  <c r="F48" i="10" s="1"/>
  <c r="R57" i="17"/>
  <c r="R71" i="17"/>
  <c r="Z72" i="2"/>
  <c r="Y54" i="2"/>
  <c r="N39" i="17"/>
  <c r="X22" i="2"/>
  <c r="W73" i="2"/>
  <c r="W55" i="2"/>
  <c r="F65" i="17"/>
  <c r="F60" i="17"/>
  <c r="E32" i="4"/>
  <c r="F32" i="4" s="1"/>
  <c r="E38" i="4"/>
  <c r="F38" i="4" s="1"/>
  <c r="E40" i="4"/>
  <c r="F40" i="4" s="1"/>
  <c r="V24" i="17"/>
  <c r="E45" i="12"/>
  <c r="F45" i="12" s="1"/>
  <c r="V44" i="17"/>
  <c r="V53" i="17"/>
  <c r="T57" i="17"/>
  <c r="T52" i="17"/>
  <c r="Z28" i="2"/>
  <c r="E47" i="10"/>
  <c r="F47" i="10" s="1"/>
  <c r="E61" i="10"/>
  <c r="F61" i="10" s="1"/>
  <c r="R63" i="17"/>
  <c r="R60" i="17"/>
  <c r="E63" i="8"/>
  <c r="F63" i="8" s="1"/>
  <c r="N46" i="17"/>
  <c r="E33" i="6"/>
  <c r="F33" i="6" s="1"/>
  <c r="V41" i="2"/>
  <c r="E36" i="6"/>
  <c r="F36" i="6" s="1"/>
  <c r="E65" i="5"/>
  <c r="F65" i="5" s="1"/>
  <c r="E31" i="5"/>
  <c r="F31" i="5" s="1"/>
  <c r="U43" i="2"/>
  <c r="E43" i="4"/>
  <c r="F43" i="4" s="1"/>
  <c r="T42" i="2"/>
  <c r="F77" i="17"/>
  <c r="F39" i="17"/>
  <c r="V45" i="17"/>
  <c r="V46" i="17"/>
  <c r="E65" i="12"/>
  <c r="F65" i="12" s="1"/>
  <c r="E42" i="12"/>
  <c r="F42" i="12" s="1"/>
  <c r="E58" i="11"/>
  <c r="F58" i="11" s="1"/>
  <c r="AA52" i="2"/>
  <c r="T55" i="17"/>
  <c r="E31" i="10"/>
  <c r="F31" i="10" s="1"/>
  <c r="R52" i="17"/>
  <c r="E44" i="10"/>
  <c r="F44" i="10" s="1"/>
  <c r="Z46" i="2"/>
  <c r="Z54" i="2"/>
  <c r="E64" i="10"/>
  <c r="F64" i="10" s="1"/>
  <c r="E56" i="9"/>
  <c r="F56" i="9" s="1"/>
  <c r="E28" i="9"/>
  <c r="F28" i="9" s="1"/>
  <c r="E65" i="9"/>
  <c r="F65" i="9" s="1"/>
  <c r="X73" i="2"/>
  <c r="X65" i="2"/>
  <c r="L60" i="17"/>
  <c r="L71" i="17"/>
  <c r="L54" i="17"/>
  <c r="V76" i="2"/>
  <c r="J37" i="17"/>
  <c r="E38" i="5"/>
  <c r="F38" i="5" s="1"/>
  <c r="H57" i="17"/>
  <c r="H55" i="17"/>
  <c r="U67" i="2"/>
  <c r="U62" i="2"/>
  <c r="H28" i="17"/>
  <c r="T43" i="2"/>
  <c r="F69" i="17"/>
  <c r="E49" i="11"/>
  <c r="F49" i="11" s="1"/>
  <c r="AA30" i="2"/>
  <c r="T35" i="17"/>
  <c r="T49" i="17"/>
  <c r="E45" i="11"/>
  <c r="F45" i="11" s="1"/>
  <c r="Z25" i="2"/>
  <c r="R35" i="17"/>
  <c r="E62" i="10"/>
  <c r="F62" i="10" s="1"/>
  <c r="E51" i="10"/>
  <c r="F51" i="10" s="1"/>
  <c r="Z41" i="2"/>
  <c r="Z65" i="2"/>
  <c r="E50" i="10"/>
  <c r="F50" i="10" s="1"/>
  <c r="E58" i="10"/>
  <c r="F58" i="10" s="1"/>
  <c r="P49" i="17"/>
  <c r="P63" i="17"/>
  <c r="E50" i="9"/>
  <c r="F50" i="9" s="1"/>
  <c r="P42" i="17"/>
  <c r="P24" i="17"/>
  <c r="X20" i="2"/>
  <c r="E40" i="8"/>
  <c r="F40" i="8" s="1"/>
  <c r="E35" i="8"/>
  <c r="F35" i="8" s="1"/>
  <c r="X32" i="2"/>
  <c r="N66" i="17"/>
  <c r="X61" i="2"/>
  <c r="W32" i="2"/>
  <c r="L59" i="17"/>
  <c r="J19" i="17"/>
  <c r="J56" i="17"/>
  <c r="V37" i="2"/>
  <c r="V65" i="2"/>
  <c r="E44" i="6"/>
  <c r="F44" i="6" s="1"/>
  <c r="E56" i="5"/>
  <c r="F56" i="5" s="1"/>
  <c r="E62" i="5"/>
  <c r="F62" i="5" s="1"/>
  <c r="E24" i="5"/>
  <c r="F24" i="5" s="1"/>
  <c r="H42" i="17"/>
  <c r="E55" i="4"/>
  <c r="F55" i="4" s="1"/>
  <c r="T48" i="2"/>
  <c r="E21" i="12"/>
  <c r="F21" i="12" s="1"/>
  <c r="E47" i="12"/>
  <c r="F47" i="12" s="1"/>
  <c r="AB64" i="2"/>
  <c r="V69" i="17"/>
  <c r="E52" i="11"/>
  <c r="F52" i="11" s="1"/>
  <c r="AA45" i="2"/>
  <c r="AA71" i="2"/>
  <c r="E41" i="11"/>
  <c r="F41" i="11" s="1"/>
  <c r="E56" i="11"/>
  <c r="F56" i="11" s="1"/>
  <c r="Y27" i="2"/>
  <c r="P64" i="17"/>
  <c r="E55" i="9"/>
  <c r="F55" i="9" s="1"/>
  <c r="E49" i="8"/>
  <c r="F49" i="8" s="1"/>
  <c r="N42" i="17"/>
  <c r="N67" i="17"/>
  <c r="N53" i="17"/>
  <c r="E44" i="8"/>
  <c r="F44" i="8" s="1"/>
  <c r="N62" i="17"/>
  <c r="N59" i="17"/>
  <c r="W60" i="2"/>
  <c r="L33" i="17"/>
  <c r="W29" i="2"/>
  <c r="E55" i="7"/>
  <c r="F55" i="7" s="1"/>
  <c r="W72" i="2"/>
  <c r="V19" i="2"/>
  <c r="J65" i="17"/>
  <c r="J43" i="17"/>
  <c r="H37" i="17"/>
  <c r="E58" i="5"/>
  <c r="F58" i="5" s="1"/>
  <c r="U34" i="2"/>
  <c r="E53" i="5"/>
  <c r="F53" i="5" s="1"/>
  <c r="H32" i="17"/>
  <c r="E43" i="5"/>
  <c r="F43" i="5" s="1"/>
  <c r="H67" i="17"/>
  <c r="U28" i="2"/>
  <c r="F54" i="17"/>
  <c r="F35" i="17"/>
  <c r="F25" i="17"/>
  <c r="T52" i="2"/>
  <c r="F48" i="17"/>
  <c r="F32" i="17"/>
  <c r="E54" i="4"/>
  <c r="F54" i="4" s="1"/>
  <c r="E23" i="4"/>
  <c r="F23" i="4" s="1"/>
  <c r="J59" i="17"/>
  <c r="C43" i="10"/>
  <c r="C43" i="5"/>
  <c r="B51" i="7"/>
  <c r="B51" i="5"/>
  <c r="Z68" i="2"/>
  <c r="R68" i="17"/>
  <c r="T77" i="17"/>
  <c r="AA77" i="2"/>
  <c r="E65" i="6"/>
  <c r="F65" i="6" s="1"/>
  <c r="J64" i="17"/>
  <c r="V64" i="2"/>
  <c r="T45" i="2"/>
  <c r="F45" i="17"/>
  <c r="E46" i="4"/>
  <c r="F46" i="4" s="1"/>
  <c r="AA32" i="2"/>
  <c r="E33" i="11"/>
  <c r="F33" i="11" s="1"/>
  <c r="E55" i="12"/>
  <c r="F55" i="12" s="1"/>
  <c r="V54" i="17"/>
  <c r="Z70" i="2"/>
  <c r="R70" i="17"/>
  <c r="C67" i="4"/>
  <c r="C67" i="5"/>
  <c r="C67" i="9"/>
  <c r="C67" i="12"/>
  <c r="C67" i="8"/>
  <c r="C67" i="11"/>
  <c r="C67" i="7"/>
  <c r="C67" i="10"/>
  <c r="C67" i="6"/>
  <c r="T27" i="17"/>
  <c r="AA27" i="2"/>
  <c r="D65" i="5"/>
  <c r="D65" i="10"/>
  <c r="E57" i="12"/>
  <c r="F57" i="12" s="1"/>
  <c r="V56" i="17"/>
  <c r="AB56" i="2"/>
  <c r="D53" i="4"/>
  <c r="D53" i="11"/>
  <c r="D53" i="9"/>
  <c r="D53" i="12"/>
  <c r="D53" i="10"/>
  <c r="D53" i="8"/>
  <c r="T50" i="17"/>
  <c r="E51" i="11"/>
  <c r="F51" i="11" s="1"/>
  <c r="F51" i="17"/>
  <c r="E52" i="4"/>
  <c r="F52" i="4" s="1"/>
  <c r="T74" i="2"/>
  <c r="F74" i="17"/>
  <c r="B27" i="4"/>
  <c r="B27" i="12"/>
  <c r="B27" i="5"/>
  <c r="B27" i="8"/>
  <c r="B27" i="9"/>
  <c r="E23" i="11"/>
  <c r="F23" i="11" s="1"/>
  <c r="T22" i="17"/>
  <c r="E34" i="5"/>
  <c r="F34" i="5" s="1"/>
  <c r="H33" i="17"/>
  <c r="C46" i="4"/>
  <c r="C46" i="8"/>
  <c r="C46" i="6"/>
  <c r="C46" i="9"/>
  <c r="B54" i="8"/>
  <c r="B54" i="7"/>
  <c r="Y65" i="2"/>
  <c r="P65" i="17"/>
  <c r="F24" i="17"/>
  <c r="E25" i="4"/>
  <c r="F25" i="4" s="1"/>
  <c r="X69" i="2"/>
  <c r="N69" i="17"/>
  <c r="AB40" i="2"/>
  <c r="E41" i="12"/>
  <c r="F41" i="12" s="1"/>
  <c r="U19" i="2"/>
  <c r="E20" i="5"/>
  <c r="F20" i="5" s="1"/>
  <c r="AA63" i="2"/>
  <c r="T63" i="17"/>
  <c r="E64" i="11"/>
  <c r="F64" i="11" s="1"/>
  <c r="C25" i="6"/>
  <c r="C25" i="4"/>
  <c r="C25" i="9"/>
  <c r="C25" i="5"/>
  <c r="C25" i="12"/>
  <c r="C25" i="11"/>
  <c r="C25" i="7"/>
  <c r="C25" i="8"/>
  <c r="Z20" i="2"/>
  <c r="E21" i="10"/>
  <c r="F21" i="10" s="1"/>
  <c r="R20" i="17"/>
  <c r="W74" i="2"/>
  <c r="L74" i="17"/>
  <c r="J53" i="17"/>
  <c r="V53" i="2"/>
  <c r="E54" i="6"/>
  <c r="F54" i="6" s="1"/>
  <c r="C22" i="8"/>
  <c r="C22" i="10"/>
  <c r="C22" i="12"/>
  <c r="C22" i="5"/>
  <c r="C22" i="4"/>
  <c r="C22" i="7"/>
  <c r="C22" i="6"/>
  <c r="C22" i="9"/>
  <c r="C22" i="11"/>
  <c r="J60" i="17"/>
  <c r="E61" i="6"/>
  <c r="F61" i="6" s="1"/>
  <c r="V60" i="2"/>
  <c r="V72" i="17"/>
  <c r="AB72" i="2"/>
  <c r="E63" i="12"/>
  <c r="F63" i="12" s="1"/>
  <c r="AB62" i="2"/>
  <c r="V62" i="17"/>
  <c r="N70" i="17"/>
  <c r="X70" i="2"/>
  <c r="D31" i="11"/>
  <c r="D31" i="5"/>
  <c r="H71" i="17"/>
  <c r="U71" i="2"/>
  <c r="C57" i="12"/>
  <c r="C57" i="7"/>
  <c r="C57" i="5"/>
  <c r="E63" i="4"/>
  <c r="F63" i="4" s="1"/>
  <c r="F62" i="17"/>
  <c r="B57" i="7"/>
  <c r="B57" i="5"/>
  <c r="C68" i="10"/>
  <c r="C68" i="8"/>
  <c r="C40" i="9"/>
  <c r="C40" i="6"/>
  <c r="E32" i="5"/>
  <c r="F32" i="5" s="1"/>
  <c r="U31" i="2"/>
  <c r="H31" i="17"/>
  <c r="V39" i="17"/>
  <c r="AB39" i="2"/>
  <c r="U73" i="2"/>
  <c r="H73" i="17"/>
  <c r="C36" i="4"/>
  <c r="C36" i="10"/>
  <c r="C36" i="5"/>
  <c r="C36" i="6"/>
  <c r="C36" i="8"/>
  <c r="C36" i="7"/>
  <c r="C36" i="9"/>
  <c r="C36" i="11"/>
  <c r="C36" i="12"/>
  <c r="X47" i="2"/>
  <c r="E48" i="8"/>
  <c r="F48" i="8" s="1"/>
  <c r="J24" i="17"/>
  <c r="V24" i="2"/>
  <c r="E25" i="6"/>
  <c r="F25" i="6" s="1"/>
  <c r="F56" i="17"/>
  <c r="T56" i="2"/>
  <c r="C32" i="7"/>
  <c r="C32" i="5"/>
  <c r="C32" i="11"/>
  <c r="E44" i="12"/>
  <c r="F44" i="12" s="1"/>
  <c r="V43" i="17"/>
  <c r="AB43" i="2"/>
  <c r="E22" i="9"/>
  <c r="F22" i="9" s="1"/>
  <c r="P21" i="17"/>
  <c r="Y21" i="2"/>
  <c r="B52" i="6"/>
  <c r="B52" i="4"/>
  <c r="B52" i="7"/>
  <c r="B52" i="9"/>
  <c r="B52" i="11"/>
  <c r="B52" i="12"/>
  <c r="B52" i="10"/>
  <c r="B52" i="8"/>
  <c r="B52" i="5"/>
  <c r="B22" i="5"/>
  <c r="B22" i="12"/>
  <c r="B22" i="8"/>
  <c r="B22" i="9"/>
  <c r="B22" i="11"/>
  <c r="B22" i="6"/>
  <c r="B22" i="10"/>
  <c r="D37" i="5"/>
  <c r="D37" i="4"/>
  <c r="D37" i="7"/>
  <c r="B30" i="5"/>
  <c r="B30" i="4"/>
  <c r="B30" i="7"/>
  <c r="B30" i="10"/>
  <c r="B30" i="9"/>
  <c r="B30" i="11"/>
  <c r="L20" i="17"/>
  <c r="W20" i="2"/>
  <c r="X51" i="2"/>
  <c r="E52" i="8"/>
  <c r="F52" i="8" s="1"/>
  <c r="AA18" i="2"/>
  <c r="E19" i="11"/>
  <c r="F19" i="11" s="1"/>
  <c r="C27" i="8"/>
  <c r="C27" i="12"/>
  <c r="C27" i="6"/>
  <c r="C21" i="5"/>
  <c r="C21" i="10"/>
  <c r="C21" i="9"/>
  <c r="C21" i="6"/>
  <c r="B35" i="5"/>
  <c r="B35" i="11"/>
  <c r="B35" i="9"/>
  <c r="D66" i="9"/>
  <c r="D66" i="6"/>
  <c r="AA72" i="2"/>
  <c r="T72" i="17"/>
  <c r="E56" i="12"/>
  <c r="F56" i="12" s="1"/>
  <c r="AB55" i="2"/>
  <c r="B41" i="10"/>
  <c r="B41" i="11"/>
  <c r="C44" i="4"/>
  <c r="C44" i="11"/>
  <c r="D40" i="6"/>
  <c r="D40" i="9"/>
  <c r="D40" i="5"/>
  <c r="F38" i="17"/>
  <c r="E39" i="4"/>
  <c r="F39" i="4" s="1"/>
  <c r="T38" i="2"/>
  <c r="R29" i="17"/>
  <c r="Z29" i="2"/>
  <c r="X33" i="2"/>
  <c r="E34" i="8"/>
  <c r="F34" i="8" s="1"/>
  <c r="N33" i="17"/>
  <c r="Z55" i="2"/>
  <c r="E56" i="10"/>
  <c r="F56" i="10" s="1"/>
  <c r="R55" i="17"/>
  <c r="L51" i="17"/>
  <c r="W51" i="2"/>
  <c r="E52" i="7"/>
  <c r="F52" i="7" s="1"/>
  <c r="E58" i="7"/>
  <c r="F58" i="7" s="1"/>
  <c r="L57" i="17"/>
  <c r="W57" i="2"/>
  <c r="D61" i="8"/>
  <c r="D61" i="4"/>
  <c r="E21" i="5"/>
  <c r="F21" i="5" s="1"/>
  <c r="H20" i="17"/>
  <c r="U20" i="2"/>
  <c r="P43" i="17"/>
  <c r="E44" i="9"/>
  <c r="F44" i="9" s="1"/>
  <c r="Y43" i="2"/>
  <c r="J18" i="17"/>
  <c r="E19" i="6"/>
  <c r="F19" i="6" s="1"/>
  <c r="V18" i="2"/>
  <c r="E37" i="10"/>
  <c r="F37" i="10" s="1"/>
  <c r="Z36" i="2"/>
  <c r="R36" i="17"/>
  <c r="E22" i="4"/>
  <c r="F22" i="4" s="1"/>
  <c r="T21" i="2"/>
  <c r="F21" i="17"/>
  <c r="T67" i="17"/>
  <c r="AA67" i="2"/>
  <c r="E68" i="11"/>
  <c r="F68" i="11" s="1"/>
  <c r="L64" i="17"/>
  <c r="W64" i="2"/>
  <c r="E65" i="7"/>
  <c r="F65" i="7" s="1"/>
  <c r="E48" i="5"/>
  <c r="F48" i="5" s="1"/>
  <c r="U47" i="2"/>
  <c r="H47" i="17"/>
  <c r="E28" i="7"/>
  <c r="F28" i="7" s="1"/>
  <c r="L27" i="17"/>
  <c r="W27" i="2"/>
  <c r="E43" i="12"/>
  <c r="F43" i="12" s="1"/>
  <c r="T51" i="17"/>
  <c r="T45" i="17"/>
  <c r="E38" i="11"/>
  <c r="F38" i="11" s="1"/>
  <c r="R61" i="17"/>
  <c r="Z51" i="2"/>
  <c r="Z40" i="2"/>
  <c r="Y26" i="2"/>
  <c r="Y30" i="2"/>
  <c r="F57" i="17"/>
  <c r="P35" i="17"/>
  <c r="E58" i="9"/>
  <c r="F58" i="9" s="1"/>
  <c r="J72" i="17"/>
  <c r="T65" i="17"/>
  <c r="E23" i="6"/>
  <c r="F23" i="6" s="1"/>
  <c r="D56" i="10"/>
  <c r="D62" i="4"/>
  <c r="D30" i="6"/>
  <c r="D28" i="9"/>
  <c r="D52" i="4"/>
  <c r="D28" i="11"/>
  <c r="D30" i="9"/>
  <c r="D62" i="8"/>
  <c r="D62" i="11"/>
  <c r="D30" i="10"/>
  <c r="D30" i="5"/>
  <c r="D30" i="11"/>
  <c r="D30" i="4"/>
  <c r="D52" i="12"/>
  <c r="D56" i="4"/>
  <c r="D56" i="6"/>
  <c r="D28" i="10"/>
  <c r="T37" i="17"/>
  <c r="D28" i="5"/>
  <c r="D52" i="6"/>
  <c r="D52" i="10"/>
  <c r="D56" i="11"/>
  <c r="D56" i="5"/>
  <c r="D28" i="4"/>
  <c r="AA20" i="2"/>
  <c r="R40" i="17"/>
  <c r="D57" i="12"/>
  <c r="D57" i="4"/>
  <c r="C35" i="4"/>
  <c r="C48" i="11"/>
  <c r="B25" i="12"/>
  <c r="B25" i="4"/>
  <c r="B25" i="9"/>
  <c r="C35" i="5"/>
  <c r="C35" i="10"/>
  <c r="C35" i="6"/>
  <c r="C35" i="12"/>
  <c r="C48" i="10"/>
  <c r="C48" i="4"/>
  <c r="C48" i="8"/>
  <c r="E33" i="5"/>
  <c r="F33" i="5" s="1"/>
  <c r="H60" i="17"/>
  <c r="D58" i="11"/>
  <c r="Y70" i="2"/>
  <c r="D57" i="9"/>
  <c r="D45" i="12"/>
  <c r="D45" i="8"/>
  <c r="D45" i="11"/>
  <c r="D57" i="8"/>
  <c r="E21" i="11"/>
  <c r="F21" i="11" s="1"/>
  <c r="E36" i="11"/>
  <c r="F36" i="11" s="1"/>
  <c r="Z30" i="2"/>
  <c r="E43" i="9"/>
  <c r="F43" i="9" s="1"/>
  <c r="Y69" i="2"/>
  <c r="Y31" i="2"/>
  <c r="E33" i="8"/>
  <c r="F33" i="8" s="1"/>
  <c r="E56" i="7"/>
  <c r="F56" i="7" s="1"/>
  <c r="V55" i="2"/>
  <c r="H21" i="17"/>
  <c r="E58" i="4"/>
  <c r="F58" i="4" s="1"/>
  <c r="E36" i="9"/>
  <c r="F36" i="9" s="1"/>
  <c r="Y57" i="2"/>
  <c r="V59" i="2"/>
  <c r="E66" i="11"/>
  <c r="F66" i="11" s="1"/>
  <c r="J22" i="17"/>
  <c r="D58" i="4"/>
  <c r="D58" i="10"/>
  <c r="D58" i="5"/>
  <c r="E19" i="5"/>
  <c r="F19" i="5" s="1"/>
  <c r="H18" i="17"/>
  <c r="U18" i="2"/>
  <c r="T76" i="2"/>
  <c r="F76" i="17"/>
  <c r="AB25" i="2"/>
  <c r="E26" i="12"/>
  <c r="F26" i="12" s="1"/>
  <c r="V25" i="17"/>
  <c r="Y72" i="2"/>
  <c r="P72" i="17"/>
  <c r="U76" i="2"/>
  <c r="H76" i="17"/>
  <c r="V21" i="2"/>
  <c r="E22" i="6"/>
  <c r="F22" i="6" s="1"/>
  <c r="J21" i="17"/>
  <c r="Z69" i="2"/>
  <c r="R69" i="17"/>
  <c r="B25" i="5"/>
  <c r="B25" i="7"/>
  <c r="Y61" i="2"/>
  <c r="P61" i="17"/>
  <c r="E62" i="9"/>
  <c r="F62" i="9" s="1"/>
  <c r="U75" i="2"/>
  <c r="H75" i="17"/>
  <c r="R74" i="17"/>
  <c r="Z74" i="2"/>
  <c r="AB23" i="2"/>
  <c r="E24" i="12"/>
  <c r="F24" i="12" s="1"/>
  <c r="V23" i="17"/>
  <c r="E29" i="4"/>
  <c r="F29" i="4" s="1"/>
  <c r="T28" i="2"/>
  <c r="F28" i="17"/>
  <c r="E49" i="9"/>
  <c r="F49" i="9" s="1"/>
  <c r="P48" i="17"/>
  <c r="Y48" i="2"/>
  <c r="F26" i="17"/>
  <c r="T26" i="2"/>
  <c r="E27" i="4"/>
  <c r="F27" i="4" s="1"/>
  <c r="L38" i="17"/>
  <c r="W38" i="2"/>
  <c r="E39" i="7"/>
  <c r="F39" i="7" s="1"/>
  <c r="X77" i="2"/>
  <c r="N77" i="17"/>
  <c r="B40" i="4"/>
  <c r="B40" i="11"/>
  <c r="B40" i="12"/>
  <c r="B40" i="9"/>
  <c r="B40" i="10"/>
  <c r="B40" i="5"/>
  <c r="B40" i="6"/>
  <c r="B40" i="7"/>
  <c r="C38" i="4"/>
  <c r="C38" i="5"/>
  <c r="C38" i="9"/>
  <c r="C38" i="10"/>
  <c r="C38" i="11"/>
  <c r="C38" i="8"/>
  <c r="C38" i="12"/>
  <c r="C38" i="7"/>
  <c r="C38" i="6"/>
  <c r="C45" i="8"/>
  <c r="C45" i="6"/>
  <c r="C45" i="11"/>
  <c r="C45" i="12"/>
  <c r="C45" i="7"/>
  <c r="C45" i="10"/>
  <c r="C45" i="4"/>
  <c r="C45" i="9"/>
  <c r="Z67" i="2"/>
  <c r="R67" i="17"/>
  <c r="E68" i="10"/>
  <c r="F68" i="10" s="1"/>
  <c r="T58" i="17"/>
  <c r="E59" i="11"/>
  <c r="F59" i="11" s="1"/>
  <c r="AA58" i="2"/>
  <c r="Z75" i="2"/>
  <c r="R75" i="17"/>
  <c r="B39" i="12"/>
  <c r="B39" i="8"/>
  <c r="B39" i="9"/>
  <c r="B39" i="10"/>
  <c r="B39" i="5"/>
  <c r="P56" i="17"/>
  <c r="Y56" i="2"/>
  <c r="C33" i="8"/>
  <c r="C33" i="5"/>
  <c r="C33" i="6"/>
  <c r="C33" i="12"/>
  <c r="C33" i="11"/>
  <c r="C33" i="9"/>
  <c r="AA60" i="2"/>
  <c r="T60" i="17"/>
  <c r="E61" i="11"/>
  <c r="F61" i="11" s="1"/>
  <c r="E63" i="10"/>
  <c r="F63" i="10" s="1"/>
  <c r="Z62" i="2"/>
  <c r="R62" i="17"/>
  <c r="E25" i="5"/>
  <c r="F25" i="5" s="1"/>
  <c r="U24" i="2"/>
  <c r="H24" i="17"/>
  <c r="B21" i="6"/>
  <c r="B21" i="8"/>
  <c r="B21" i="4"/>
  <c r="B21" i="7"/>
  <c r="B21" i="11"/>
  <c r="E39" i="11"/>
  <c r="F39" i="11" s="1"/>
  <c r="AA38" i="2"/>
  <c r="T38" i="17"/>
  <c r="V70" i="17"/>
  <c r="AB70" i="2"/>
  <c r="X55" i="2"/>
  <c r="E56" i="8"/>
  <c r="F56" i="8" s="1"/>
  <c r="N55" i="17"/>
  <c r="L53" i="17"/>
  <c r="W53" i="2"/>
  <c r="E54" i="7"/>
  <c r="F54" i="7" s="1"/>
  <c r="C49" i="10"/>
  <c r="C49" i="8"/>
  <c r="C49" i="11"/>
  <c r="C49" i="6"/>
  <c r="C49" i="5"/>
  <c r="C49" i="9"/>
  <c r="C49" i="7"/>
  <c r="C49" i="12"/>
  <c r="C49" i="4"/>
  <c r="Y50" i="2"/>
  <c r="E51" i="9"/>
  <c r="F51" i="9" s="1"/>
  <c r="P50" i="17"/>
  <c r="C64" i="10"/>
  <c r="C64" i="7"/>
  <c r="C64" i="12"/>
  <c r="C64" i="5"/>
  <c r="C64" i="6"/>
  <c r="C64" i="9"/>
  <c r="C64" i="8"/>
  <c r="W40" i="2"/>
  <c r="L40" i="17"/>
  <c r="E41" i="7"/>
  <c r="F41" i="7" s="1"/>
  <c r="T36" i="2"/>
  <c r="F36" i="17"/>
  <c r="E37" i="4"/>
  <c r="F37" i="4" s="1"/>
  <c r="D33" i="4"/>
  <c r="D33" i="11"/>
  <c r="D33" i="5"/>
  <c r="D33" i="6"/>
  <c r="D33" i="10"/>
  <c r="D33" i="9"/>
  <c r="D33" i="12"/>
  <c r="D33" i="7"/>
  <c r="D33" i="8"/>
  <c r="B49" i="12"/>
  <c r="B49" i="9"/>
  <c r="B49" i="11"/>
  <c r="B49" i="5"/>
  <c r="B49" i="10"/>
  <c r="B49" i="8"/>
  <c r="B49" i="4"/>
  <c r="B49" i="6"/>
  <c r="B49" i="7"/>
  <c r="H59" i="17"/>
  <c r="E60" i="5"/>
  <c r="F60" i="5" s="1"/>
  <c r="U59" i="2"/>
  <c r="X49" i="2"/>
  <c r="N49" i="17"/>
  <c r="E50" i="8"/>
  <c r="F50" i="8" s="1"/>
  <c r="B33" i="11"/>
  <c r="B33" i="9"/>
  <c r="B33" i="12"/>
  <c r="B33" i="5"/>
  <c r="B33" i="10"/>
  <c r="B33" i="4"/>
  <c r="D51" i="4"/>
  <c r="D51" i="8"/>
  <c r="D51" i="11"/>
  <c r="D51" i="10"/>
  <c r="D51" i="9"/>
  <c r="D51" i="5"/>
  <c r="Y62" i="2"/>
  <c r="E63" i="9"/>
  <c r="F63" i="9" s="1"/>
  <c r="P62" i="17"/>
  <c r="E49" i="6"/>
  <c r="F49" i="6" s="1"/>
  <c r="J48" i="17"/>
  <c r="V48" i="2"/>
  <c r="AB33" i="2"/>
  <c r="E34" i="12"/>
  <c r="F34" i="12" s="1"/>
  <c r="V33" i="17"/>
  <c r="V57" i="2"/>
  <c r="J57" i="17"/>
  <c r="E58" i="6"/>
  <c r="F58" i="6" s="1"/>
  <c r="E51" i="4"/>
  <c r="F51" i="4" s="1"/>
  <c r="T50" i="2"/>
  <c r="F50" i="17"/>
  <c r="AA47" i="2"/>
  <c r="T47" i="17"/>
  <c r="E48" i="11"/>
  <c r="F48" i="11" s="1"/>
  <c r="T56" i="17"/>
  <c r="AA56" i="2"/>
  <c r="E57" i="11"/>
  <c r="F57" i="11" s="1"/>
  <c r="X27" i="2"/>
  <c r="E28" i="8"/>
  <c r="F28" i="8" s="1"/>
  <c r="N27" i="17"/>
  <c r="Y52" i="2"/>
  <c r="P52" i="17"/>
  <c r="E53" i="9"/>
  <c r="F53" i="9" s="1"/>
  <c r="AB19" i="2"/>
  <c r="E20" i="12"/>
  <c r="F20" i="12" s="1"/>
  <c r="V19" i="17"/>
  <c r="V63" i="17"/>
  <c r="AB63" i="2"/>
  <c r="E64" i="12"/>
  <c r="F64" i="12" s="1"/>
  <c r="H58" i="17"/>
  <c r="E59" i="5"/>
  <c r="F59" i="5" s="1"/>
  <c r="U58" i="2"/>
  <c r="C24" i="4"/>
  <c r="C24" i="5"/>
  <c r="C24" i="6"/>
  <c r="C24" i="9"/>
  <c r="C24" i="12"/>
  <c r="C24" i="8"/>
  <c r="C24" i="10"/>
  <c r="C24" i="7"/>
  <c r="C24" i="11"/>
  <c r="AB58" i="2"/>
  <c r="E59" i="12"/>
  <c r="F59" i="12" s="1"/>
  <c r="V58" i="17"/>
  <c r="E39" i="6"/>
  <c r="F39" i="6" s="1"/>
  <c r="V38" i="2"/>
  <c r="J38" i="17"/>
  <c r="L28" i="17"/>
  <c r="E29" i="7"/>
  <c r="F29" i="7" s="1"/>
  <c r="W28" i="2"/>
  <c r="P18" i="17"/>
  <c r="Y18" i="2"/>
  <c r="E19" i="9"/>
  <c r="F19" i="9" s="1"/>
  <c r="J52" i="17"/>
  <c r="V52" i="2"/>
  <c r="E53" i="6"/>
  <c r="F53" i="6" s="1"/>
  <c r="AA68" i="2"/>
  <c r="T68" i="17"/>
  <c r="AB66" i="2"/>
  <c r="E67" i="12"/>
  <c r="F67" i="12" s="1"/>
  <c r="V66" i="17"/>
  <c r="Z18" i="2"/>
  <c r="E19" i="10"/>
  <c r="F19" i="10" s="1"/>
  <c r="R18" i="17"/>
  <c r="T29" i="2"/>
  <c r="F29" i="17"/>
  <c r="E30" i="4"/>
  <c r="F30" i="4" s="1"/>
  <c r="AA61" i="2"/>
  <c r="E62" i="11"/>
  <c r="F62" i="11" s="1"/>
  <c r="T61" i="17"/>
  <c r="C19" i="8"/>
  <c r="C19" i="7"/>
  <c r="C19" i="9"/>
  <c r="C19" i="11"/>
  <c r="C19" i="4"/>
  <c r="C19" i="10"/>
  <c r="C19" i="5"/>
  <c r="C19" i="12"/>
  <c r="C19" i="6"/>
  <c r="Y41" i="2"/>
  <c r="P41" i="17"/>
  <c r="E42" i="9"/>
  <c r="F42" i="9" s="1"/>
  <c r="D52" i="7"/>
  <c r="D52" i="11"/>
  <c r="D52" i="5"/>
  <c r="P77" i="17"/>
  <c r="Y77" i="2"/>
  <c r="E45" i="4"/>
  <c r="F45" i="4" s="1"/>
  <c r="F44" i="17"/>
  <c r="T44" i="2"/>
  <c r="D56" i="7"/>
  <c r="D56" i="8"/>
  <c r="D56" i="9"/>
  <c r="E30" i="11"/>
  <c r="F30" i="11" s="1"/>
  <c r="AA29" i="2"/>
  <c r="V32" i="17"/>
  <c r="E33" i="12"/>
  <c r="F33" i="12" s="1"/>
  <c r="AB32" i="2"/>
  <c r="E66" i="12"/>
  <c r="F66" i="12" s="1"/>
  <c r="V65" i="17"/>
  <c r="AB65" i="2"/>
  <c r="J75" i="17"/>
  <c r="V75" i="2"/>
  <c r="D28" i="7"/>
  <c r="D28" i="12"/>
  <c r="D28" i="6"/>
  <c r="P37" i="17"/>
  <c r="Y37" i="2"/>
  <c r="E38" i="9"/>
  <c r="F38" i="9" s="1"/>
  <c r="Z39" i="2"/>
  <c r="E40" i="10"/>
  <c r="F40" i="10" s="1"/>
  <c r="E53" i="7"/>
  <c r="F53" i="7" s="1"/>
  <c r="W52" i="2"/>
  <c r="L52" i="17"/>
  <c r="V69" i="2"/>
  <c r="J69" i="17"/>
  <c r="J28" i="17"/>
  <c r="V28" i="2"/>
  <c r="E29" i="6"/>
  <c r="F29" i="6" s="1"/>
  <c r="C41" i="9"/>
  <c r="C41" i="7"/>
  <c r="C41" i="4"/>
  <c r="C41" i="6"/>
  <c r="C41" i="10"/>
  <c r="C41" i="12"/>
  <c r="P28" i="17"/>
  <c r="E29" i="9"/>
  <c r="F29" i="9" s="1"/>
  <c r="Y28" i="2"/>
  <c r="P23" i="17"/>
  <c r="Y23" i="2"/>
  <c r="E24" i="9"/>
  <c r="F24" i="9" s="1"/>
  <c r="B59" i="8"/>
  <c r="B59" i="11"/>
  <c r="B59" i="6"/>
  <c r="B59" i="12"/>
  <c r="B59" i="5"/>
  <c r="B59" i="10"/>
  <c r="B59" i="7"/>
  <c r="F41" i="17"/>
  <c r="T41" i="2"/>
  <c r="E42" i="4"/>
  <c r="F42" i="4" s="1"/>
  <c r="E36" i="8"/>
  <c r="F36" i="8" s="1"/>
  <c r="X35" i="2"/>
  <c r="N35" i="17"/>
  <c r="E39" i="10"/>
  <c r="F39" i="10" s="1"/>
  <c r="R38" i="17"/>
  <c r="Z38" i="2"/>
  <c r="D62" i="9"/>
  <c r="D62" i="7"/>
  <c r="V47" i="17"/>
  <c r="E48" i="12"/>
  <c r="F48" i="12" s="1"/>
  <c r="AB47" i="2"/>
  <c r="AB26" i="2"/>
  <c r="E27" i="12"/>
  <c r="F27" i="12" s="1"/>
  <c r="V26" i="17"/>
  <c r="B38" i="8"/>
  <c r="B38" i="6"/>
  <c r="B38" i="4"/>
  <c r="B38" i="5"/>
  <c r="B38" i="9"/>
  <c r="B38" i="12"/>
  <c r="D25" i="7"/>
  <c r="D25" i="5"/>
  <c r="D25" i="12"/>
  <c r="D25" i="4"/>
  <c r="D25" i="11"/>
  <c r="D25" i="6"/>
  <c r="D25" i="8"/>
  <c r="D25" i="9"/>
  <c r="D25" i="10"/>
  <c r="E49" i="12"/>
  <c r="F49" i="12" s="1"/>
  <c r="V48" i="17"/>
  <c r="AB48" i="2"/>
  <c r="T46" i="17"/>
  <c r="E47" i="11"/>
  <c r="F47" i="11" s="1"/>
  <c r="AA46" i="2"/>
  <c r="E47" i="6"/>
  <c r="F47" i="6" s="1"/>
  <c r="V46" i="2"/>
  <c r="J46" i="17"/>
  <c r="X23" i="2"/>
  <c r="E24" i="8"/>
  <c r="F24" i="8" s="1"/>
  <c r="N23" i="17"/>
  <c r="B56" i="5"/>
  <c r="B56" i="8"/>
  <c r="B56" i="12"/>
  <c r="B56" i="11"/>
  <c r="B56" i="10"/>
  <c r="B56" i="6"/>
  <c r="B56" i="4"/>
  <c r="B56" i="7"/>
  <c r="B56" i="9"/>
  <c r="U36" i="2"/>
  <c r="E37" i="5"/>
  <c r="F37" i="5" s="1"/>
  <c r="H36" i="17"/>
  <c r="T34" i="17"/>
  <c r="AA34" i="2"/>
  <c r="E35" i="11"/>
  <c r="F35" i="11" s="1"/>
  <c r="N28" i="17"/>
  <c r="E29" i="8"/>
  <c r="F29" i="8" s="1"/>
  <c r="X28" i="2"/>
  <c r="E49" i="5"/>
  <c r="F49" i="5" s="1"/>
  <c r="H48" i="17"/>
  <c r="U48" i="2"/>
  <c r="E36" i="5"/>
  <c r="F36" i="5" s="1"/>
  <c r="U35" i="2"/>
  <c r="H35" i="17"/>
  <c r="C65" i="8"/>
  <c r="C65" i="4"/>
  <c r="C65" i="12"/>
  <c r="C65" i="5"/>
  <c r="C65" i="7"/>
  <c r="J36" i="17"/>
  <c r="E37" i="6"/>
  <c r="F37" i="6" s="1"/>
  <c r="V36" i="2"/>
  <c r="B31" i="8"/>
  <c r="B31" i="7"/>
  <c r="B31" i="6"/>
  <c r="B31" i="12"/>
  <c r="B31" i="5"/>
  <c r="B31" i="4"/>
  <c r="C37" i="12"/>
  <c r="C37" i="5"/>
  <c r="C37" i="4"/>
  <c r="C37" i="11"/>
  <c r="C37" i="6"/>
  <c r="V28" i="17"/>
  <c r="E29" i="12"/>
  <c r="F29" i="12" s="1"/>
  <c r="V57" i="17"/>
  <c r="E58" i="12"/>
  <c r="F58" i="12" s="1"/>
  <c r="AB57" i="2"/>
  <c r="E44" i="7"/>
  <c r="F44" i="7" s="1"/>
  <c r="L43" i="17"/>
  <c r="W43" i="2"/>
  <c r="Z19" i="2"/>
  <c r="R19" i="17"/>
  <c r="E20" i="10"/>
  <c r="F20" i="10" s="1"/>
  <c r="F23" i="17"/>
  <c r="T23" i="2"/>
  <c r="E24" i="4"/>
  <c r="F24" i="4" s="1"/>
  <c r="E38" i="8"/>
  <c r="F38" i="8" s="1"/>
  <c r="N37" i="17"/>
  <c r="X37" i="2"/>
  <c r="B46" i="5"/>
  <c r="B46" i="4"/>
  <c r="B46" i="9"/>
  <c r="B46" i="7"/>
  <c r="B46" i="11"/>
  <c r="B46" i="6"/>
  <c r="B46" i="8"/>
  <c r="B46" i="12"/>
  <c r="B46" i="10"/>
  <c r="E52" i="5"/>
  <c r="F52" i="5" s="1"/>
  <c r="H51" i="17"/>
  <c r="U51" i="2"/>
  <c r="C52" i="10"/>
  <c r="C52" i="12"/>
  <c r="C52" i="6"/>
  <c r="C52" i="9"/>
  <c r="C52" i="5"/>
  <c r="C52" i="8"/>
  <c r="C52" i="7"/>
  <c r="C52" i="4"/>
  <c r="C52" i="11"/>
  <c r="C62" i="12"/>
  <c r="C62" i="7"/>
  <c r="C62" i="8"/>
  <c r="C62" i="11"/>
  <c r="C62" i="5"/>
  <c r="C62" i="10"/>
  <c r="C62" i="9"/>
  <c r="C62" i="6"/>
  <c r="C62" i="4"/>
  <c r="J77" i="17"/>
  <c r="V77" i="2"/>
  <c r="E52" i="12"/>
  <c r="F52" i="12" s="1"/>
  <c r="AB51" i="2"/>
  <c r="V51" i="17"/>
  <c r="C61" i="7"/>
  <c r="C61" i="4"/>
  <c r="C61" i="5"/>
  <c r="C61" i="6"/>
  <c r="C61" i="9"/>
  <c r="C61" i="8"/>
  <c r="C61" i="11"/>
  <c r="C61" i="10"/>
  <c r="C61" i="12"/>
  <c r="L20" i="16"/>
  <c r="J20" i="16" s="1"/>
  <c r="E37" i="12"/>
  <c r="F37" i="12" s="1"/>
  <c r="V36" i="17"/>
  <c r="AB36" i="2"/>
  <c r="T70" i="17"/>
  <c r="AA70" i="2"/>
  <c r="T40" i="2"/>
  <c r="E41" i="4"/>
  <c r="F41" i="4" s="1"/>
  <c r="F40" i="17"/>
  <c r="N54" i="17"/>
  <c r="X54" i="2"/>
  <c r="E55" i="8"/>
  <c r="F55" i="8" s="1"/>
  <c r="W36" i="2"/>
  <c r="E37" i="7"/>
  <c r="F37" i="7" s="1"/>
  <c r="L36" i="17"/>
  <c r="AB76" i="2"/>
  <c r="V76" i="17"/>
  <c r="C31" i="9"/>
  <c r="C31" i="11"/>
  <c r="C31" i="6"/>
  <c r="C31" i="5"/>
  <c r="C31" i="12"/>
  <c r="C31" i="10"/>
  <c r="C31" i="4"/>
  <c r="C31" i="8"/>
  <c r="C31" i="7"/>
  <c r="Z27" i="2"/>
  <c r="R27" i="17"/>
  <c r="E28" i="10"/>
  <c r="F28" i="10" s="1"/>
  <c r="E57" i="7"/>
  <c r="F57" i="7" s="1"/>
  <c r="W56" i="2"/>
  <c r="L56" i="17"/>
  <c r="B66" i="7"/>
  <c r="B66" i="6"/>
  <c r="B66" i="8"/>
  <c r="B66" i="9"/>
  <c r="B66" i="4"/>
  <c r="B66" i="5"/>
  <c r="B66" i="10"/>
  <c r="B66" i="11"/>
  <c r="B66" i="12"/>
  <c r="C28" i="11"/>
  <c r="C28" i="7"/>
  <c r="C28" i="4"/>
  <c r="C28" i="10"/>
  <c r="C28" i="9"/>
  <c r="C28" i="12"/>
  <c r="C28" i="6"/>
  <c r="C28" i="8"/>
  <c r="C28" i="5"/>
  <c r="X50" i="2"/>
  <c r="E51" i="8"/>
  <c r="F51" i="8" s="1"/>
  <c r="N50" i="17"/>
  <c r="E59" i="10"/>
  <c r="F59" i="10" s="1"/>
  <c r="R58" i="17"/>
  <c r="Z58" i="2"/>
  <c r="W48" i="2"/>
  <c r="E49" i="7"/>
  <c r="F49" i="7" s="1"/>
  <c r="L48" i="17"/>
  <c r="T36" i="17"/>
  <c r="AA36" i="2"/>
  <c r="E37" i="11"/>
  <c r="F37" i="11" s="1"/>
  <c r="D60" i="4"/>
  <c r="D60" i="11"/>
  <c r="D60" i="8"/>
  <c r="D60" i="6"/>
  <c r="D60" i="12"/>
  <c r="D60" i="5"/>
  <c r="D60" i="7"/>
  <c r="D60" i="10"/>
  <c r="D60" i="9"/>
  <c r="E68" i="9"/>
  <c r="F68" i="9" s="1"/>
  <c r="P67" i="17"/>
  <c r="Y67" i="2"/>
  <c r="D54" i="6"/>
  <c r="D54" i="8"/>
  <c r="D54" i="12"/>
  <c r="D54" i="11"/>
  <c r="D54" i="4"/>
  <c r="D54" i="9"/>
  <c r="D54" i="7"/>
  <c r="D54" i="5"/>
  <c r="D54" i="10"/>
  <c r="H81" i="2"/>
  <c r="E20" i="7"/>
  <c r="F20" i="7" s="1"/>
  <c r="W19" i="2"/>
  <c r="L19" i="17"/>
  <c r="M81" i="2"/>
  <c r="M80" i="2"/>
  <c r="AA21" i="2"/>
  <c r="E22" i="11"/>
  <c r="F22" i="11" s="1"/>
  <c r="T21" i="17"/>
  <c r="L81" i="2"/>
  <c r="N26" i="17"/>
  <c r="E27" i="8"/>
  <c r="F27" i="8" s="1"/>
  <c r="X26" i="2"/>
  <c r="I80" i="2"/>
  <c r="E81" i="2"/>
  <c r="E80" i="2"/>
  <c r="K82" i="2"/>
  <c r="K80" i="2"/>
  <c r="L24" i="16"/>
  <c r="J24" i="16" s="1"/>
  <c r="G16" i="16"/>
  <c r="L19" i="16"/>
  <c r="J19" i="16" s="1"/>
  <c r="L21" i="16"/>
  <c r="J21" i="16" s="1"/>
  <c r="L62" i="17"/>
  <c r="E63" i="7"/>
  <c r="F63" i="7" s="1"/>
  <c r="W62" i="2"/>
  <c r="B42" i="9"/>
  <c r="B42" i="12"/>
  <c r="B42" i="8"/>
  <c r="B42" i="4"/>
  <c r="B42" i="10"/>
  <c r="B42" i="5"/>
  <c r="B42" i="7"/>
  <c r="B42" i="6"/>
  <c r="B42" i="11"/>
  <c r="E31" i="6"/>
  <c r="F31" i="6" s="1"/>
  <c r="V30" i="2"/>
  <c r="J30" i="17"/>
  <c r="F59" i="17"/>
  <c r="E60" i="4"/>
  <c r="F60" i="4" s="1"/>
  <c r="T59" i="2"/>
  <c r="E50" i="4"/>
  <c r="F50" i="4" s="1"/>
  <c r="F49" i="17"/>
  <c r="T49" i="2"/>
  <c r="W46" i="2"/>
  <c r="L46" i="17"/>
  <c r="E47" i="7"/>
  <c r="F47" i="7" s="1"/>
  <c r="L47" i="17"/>
  <c r="E48" i="7"/>
  <c r="F48" i="7" s="1"/>
  <c r="W47" i="2"/>
  <c r="E62" i="4"/>
  <c r="F62" i="4" s="1"/>
  <c r="F61" i="17"/>
  <c r="T61" i="2"/>
  <c r="E41" i="5"/>
  <c r="F41" i="5" s="1"/>
  <c r="H40" i="17"/>
  <c r="U40" i="2"/>
  <c r="E37" i="8"/>
  <c r="F37" i="8" s="1"/>
  <c r="X36" i="2"/>
  <c r="N36" i="17"/>
  <c r="P73" i="17"/>
  <c r="Y73" i="2"/>
  <c r="AB60" i="2"/>
  <c r="V60" i="17"/>
  <c r="E61" i="12"/>
  <c r="F61" i="12" s="1"/>
  <c r="E68" i="6"/>
  <c r="F68" i="6" s="1"/>
  <c r="J67" i="17"/>
  <c r="V67" i="2"/>
  <c r="E33" i="9"/>
  <c r="F33" i="9" s="1"/>
  <c r="P32" i="17"/>
  <c r="Y32" i="2"/>
  <c r="C50" i="6"/>
  <c r="C50" i="10"/>
  <c r="C50" i="12"/>
  <c r="C50" i="9"/>
  <c r="C50" i="7"/>
  <c r="C50" i="11"/>
  <c r="C50" i="5"/>
  <c r="C50" i="8"/>
  <c r="C50" i="4"/>
  <c r="E34" i="9"/>
  <c r="F34" i="9" s="1"/>
  <c r="Y33" i="2"/>
  <c r="P33" i="17"/>
  <c r="F75" i="17"/>
  <c r="T75" i="2"/>
  <c r="L42" i="17"/>
  <c r="E43" i="7"/>
  <c r="F43" i="7" s="1"/>
  <c r="W42" i="2"/>
  <c r="Z53" i="2"/>
  <c r="E54" i="10"/>
  <c r="F54" i="10" s="1"/>
  <c r="R53" i="17"/>
  <c r="L31" i="17"/>
  <c r="E32" i="7"/>
  <c r="F32" i="7" s="1"/>
  <c r="W31" i="2"/>
  <c r="D47" i="7"/>
  <c r="D47" i="5"/>
  <c r="D47" i="9"/>
  <c r="D47" i="8"/>
  <c r="D47" i="12"/>
  <c r="D47" i="4"/>
  <c r="D47" i="6"/>
  <c r="D47" i="11"/>
  <c r="D47" i="10"/>
  <c r="I23" i="17"/>
  <c r="G80" i="2"/>
  <c r="G82" i="2"/>
  <c r="G81" i="2"/>
  <c r="E65" i="4"/>
  <c r="F65" i="4" s="1"/>
  <c r="T64" i="2"/>
  <c r="F64" i="17"/>
  <c r="E35" i="12"/>
  <c r="F35" i="12" s="1"/>
  <c r="V34" i="17"/>
  <c r="AB34" i="2"/>
  <c r="C54" i="4"/>
  <c r="C54" i="7"/>
  <c r="C54" i="8"/>
  <c r="C54" i="6"/>
  <c r="C54" i="5"/>
  <c r="C54" i="9"/>
  <c r="C54" i="11"/>
  <c r="C54" i="10"/>
  <c r="C54" i="12"/>
  <c r="F58" i="17"/>
  <c r="E59" i="4"/>
  <c r="F59" i="4" s="1"/>
  <c r="T58" i="2"/>
  <c r="AB67" i="2"/>
  <c r="E68" i="12"/>
  <c r="F68" i="12" s="1"/>
  <c r="V67" i="17"/>
  <c r="B67" i="10"/>
  <c r="B67" i="6"/>
  <c r="B67" i="8"/>
  <c r="B67" i="4"/>
  <c r="B67" i="12"/>
  <c r="B67" i="7"/>
  <c r="B67" i="5"/>
  <c r="B67" i="11"/>
  <c r="B67" i="9"/>
  <c r="Z37" i="2"/>
  <c r="E38" i="10"/>
  <c r="F38" i="10" s="1"/>
  <c r="R37" i="17"/>
  <c r="O22" i="17"/>
  <c r="J81" i="2"/>
  <c r="J80" i="2"/>
  <c r="J82" i="2"/>
  <c r="C42" i="11"/>
  <c r="C42" i="10"/>
  <c r="C42" i="4"/>
  <c r="C42" i="6"/>
  <c r="C42" i="8"/>
  <c r="C42" i="9"/>
  <c r="C42" i="5"/>
  <c r="C42" i="12"/>
  <c r="C42" i="7"/>
  <c r="Z34" i="2"/>
  <c r="E35" i="10"/>
  <c r="F35" i="10" s="1"/>
  <c r="R34" i="17"/>
  <c r="AB35" i="2"/>
  <c r="E36" i="12"/>
  <c r="F36" i="12" s="1"/>
  <c r="V35" i="17"/>
  <c r="U49" i="2"/>
  <c r="E50" i="5"/>
  <c r="F50" i="5" s="1"/>
  <c r="H49" i="17"/>
  <c r="D55" i="7"/>
  <c r="D55" i="12"/>
  <c r="D55" i="6"/>
  <c r="D55" i="5"/>
  <c r="D55" i="11"/>
  <c r="D55" i="10"/>
  <c r="D55" i="9"/>
  <c r="D55" i="4"/>
  <c r="D55" i="8"/>
  <c r="V31" i="17"/>
  <c r="AB31" i="2"/>
  <c r="E32" i="12"/>
  <c r="F32" i="12" s="1"/>
  <c r="AA73" i="2"/>
  <c r="T73" i="17"/>
  <c r="R77" i="17"/>
  <c r="Z77" i="2"/>
  <c r="T73" i="2"/>
  <c r="F73" i="17"/>
  <c r="Z32" i="2"/>
  <c r="E33" i="10"/>
  <c r="F33" i="10" s="1"/>
  <c r="R32" i="17"/>
  <c r="B28" i="10"/>
  <c r="B28" i="11"/>
  <c r="B28" i="5"/>
  <c r="B28" i="12"/>
  <c r="B28" i="9"/>
  <c r="B28" i="7"/>
  <c r="B28" i="8"/>
  <c r="B28" i="4"/>
  <c r="B28" i="6"/>
  <c r="W68" i="2"/>
  <c r="L68" i="17"/>
  <c r="P29" i="17"/>
  <c r="Y29" i="2"/>
  <c r="E30" i="9"/>
  <c r="F30" i="9" s="1"/>
  <c r="D39" i="12"/>
  <c r="D39" i="9"/>
  <c r="D39" i="4"/>
  <c r="D39" i="11"/>
  <c r="D39" i="8"/>
  <c r="D39" i="6"/>
  <c r="D39" i="10"/>
  <c r="D39" i="7"/>
  <c r="D39" i="5"/>
  <c r="C47" i="11"/>
  <c r="C47" i="6"/>
  <c r="C47" i="10"/>
  <c r="C47" i="5"/>
  <c r="C47" i="9"/>
  <c r="C47" i="4"/>
  <c r="C47" i="12"/>
  <c r="C47" i="8"/>
  <c r="C47" i="7"/>
  <c r="E30" i="6"/>
  <c r="F30" i="6" s="1"/>
  <c r="V29" i="2"/>
  <c r="J29" i="17"/>
  <c r="B44" i="11"/>
  <c r="B44" i="8"/>
  <c r="B44" i="12"/>
  <c r="B44" i="9"/>
  <c r="B44" i="5"/>
  <c r="B44" i="6"/>
  <c r="B44" i="10"/>
  <c r="B44" i="7"/>
  <c r="B44" i="4"/>
  <c r="L76" i="17"/>
  <c r="W76" i="2"/>
  <c r="J33" i="17"/>
  <c r="E34" i="6"/>
  <c r="F34" i="6" s="1"/>
  <c r="V33" i="2"/>
  <c r="E45" i="7"/>
  <c r="F45" i="7" s="1"/>
  <c r="L44" i="17"/>
  <c r="W44" i="2"/>
  <c r="J70" i="17"/>
  <c r="V70" i="2"/>
  <c r="Y40" i="2"/>
  <c r="P40" i="17"/>
  <c r="E41" i="9"/>
  <c r="F41" i="9" s="1"/>
  <c r="G22" i="17"/>
  <c r="F80" i="2"/>
  <c r="F81" i="2"/>
  <c r="F82" i="2"/>
  <c r="H82" i="2"/>
  <c r="H80" i="2"/>
  <c r="E19" i="12"/>
  <c r="F19" i="12" s="1"/>
  <c r="AB18" i="2"/>
  <c r="V18" i="17"/>
  <c r="M82" i="2"/>
  <c r="L80" i="2"/>
  <c r="L82" i="2"/>
  <c r="I81" i="2"/>
  <c r="I82" i="2"/>
  <c r="E82" i="2"/>
  <c r="E19" i="4"/>
  <c r="F19" i="4" s="1"/>
  <c r="F18" i="17"/>
  <c r="T18" i="2"/>
  <c r="E22" i="10"/>
  <c r="F22" i="10" s="1"/>
  <c r="R21" i="17"/>
  <c r="Z21" i="2"/>
  <c r="K81" i="2"/>
  <c r="L22" i="16"/>
  <c r="J22" i="16" s="1"/>
  <c r="L25" i="16"/>
  <c r="J25" i="16" s="1"/>
  <c r="L27" i="16"/>
  <c r="J27" i="16" s="1"/>
  <c r="L23" i="16"/>
  <c r="J23" i="16" s="1"/>
  <c r="L26" i="16"/>
  <c r="J26" i="16" s="1"/>
  <c r="G15" i="16"/>
  <c r="I80" i="17" l="1"/>
  <c r="I81" i="17"/>
  <c r="I82" i="17"/>
  <c r="H83" i="2"/>
  <c r="L82" i="17"/>
  <c r="E82" i="17"/>
  <c r="E80" i="17"/>
  <c r="E81" i="17"/>
  <c r="L83" i="2"/>
  <c r="M80" i="17"/>
  <c r="M82" i="17"/>
  <c r="M81" i="17"/>
  <c r="E23" i="5"/>
  <c r="F23" i="5" s="1"/>
  <c r="H22" i="17"/>
  <c r="U22" i="2"/>
  <c r="J83" i="2"/>
  <c r="Y22" i="2"/>
  <c r="E23" i="9"/>
  <c r="F23" i="9" s="1"/>
  <c r="P22" i="17"/>
  <c r="G83" i="2"/>
  <c r="L80" i="17"/>
  <c r="K80" i="17"/>
  <c r="K81" i="17"/>
  <c r="K82" i="17"/>
  <c r="F83" i="2"/>
  <c r="V23" i="2"/>
  <c r="E24" i="6"/>
  <c r="F24" i="6" s="1"/>
  <c r="J23" i="17"/>
  <c r="K83" i="2"/>
  <c r="E83" i="2"/>
  <c r="I83" i="2"/>
  <c r="M83" i="2"/>
  <c r="H82" i="17"/>
  <c r="H80" i="17"/>
  <c r="H81" i="17"/>
  <c r="L81" i="17"/>
  <c r="I83" i="17" l="1"/>
  <c r="L83" i="17"/>
  <c r="J80" i="17"/>
  <c r="J81" i="17"/>
  <c r="J82" i="17"/>
  <c r="E83" i="17"/>
  <c r="H83" i="17"/>
  <c r="G81" i="17"/>
  <c r="G82" i="17"/>
  <c r="G80" i="17"/>
  <c r="K83" i="17"/>
  <c r="F82" i="17"/>
  <c r="F81" i="17"/>
  <c r="F80" i="17"/>
  <c r="M83" i="17"/>
  <c r="F83" i="17" l="1"/>
  <c r="J83" i="17"/>
  <c r="G83" i="17"/>
</calcChain>
</file>

<file path=xl/comments1.xml><?xml version="1.0" encoding="utf-8"?>
<comments xmlns="http://schemas.openxmlformats.org/spreadsheetml/2006/main">
  <authors>
    <author>AZIZI SHIDA ARISSA</author>
  </authors>
  <commentList>
    <comment ref="C11" authorId="0">
      <text>
        <r>
          <rPr>
            <b/>
            <sz val="9"/>
            <color indexed="81"/>
            <rFont val="Tahoma"/>
            <family val="2"/>
          </rPr>
          <t>KLIK DAN MASUKKAN DATA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A10" authorId="0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2020</t>
        </r>
      </text>
    </comment>
  </commentList>
</comments>
</file>

<file path=xl/sharedStrings.xml><?xml version="1.0" encoding="utf-8"?>
<sst xmlns="http://schemas.openxmlformats.org/spreadsheetml/2006/main" count="1171" uniqueCount="273">
  <si>
    <t>BIL</t>
  </si>
  <si>
    <t>NAMA MURID</t>
  </si>
  <si>
    <t>BC/IC</t>
  </si>
  <si>
    <t>CATATAN</t>
  </si>
  <si>
    <t>KELAS</t>
  </si>
  <si>
    <t>PENYATA KEPUTUSAN PENTAKSIRAN PSIKOMETRIK</t>
  </si>
  <si>
    <t>Disediakan oleh,</t>
  </si>
  <si>
    <t>Tandatangan:</t>
  </si>
  <si>
    <t>Tarikh:</t>
  </si>
  <si>
    <t xml:space="preserve"> </t>
  </si>
  <si>
    <t>Petunjuk:</t>
  </si>
  <si>
    <t>SKOR</t>
  </si>
  <si>
    <t>NAMA SEKOLAH</t>
  </si>
  <si>
    <t>Nama Guru:</t>
  </si>
  <si>
    <t xml:space="preserve">NAMA SEKOLAH </t>
  </si>
  <si>
    <t>SKOR INVENTORI KECERDASAN PELBAGAI</t>
  </si>
  <si>
    <t>VL</t>
  </si>
  <si>
    <t>LM</t>
  </si>
  <si>
    <t>INTRA</t>
  </si>
  <si>
    <t>INTER</t>
  </si>
  <si>
    <t>VR</t>
  </si>
  <si>
    <t>NAT</t>
  </si>
  <si>
    <t>KINE</t>
  </si>
  <si>
    <t>MUZIK</t>
  </si>
  <si>
    <t>EKSIS</t>
  </si>
  <si>
    <t>INTRA %</t>
  </si>
  <si>
    <t>VR %</t>
  </si>
  <si>
    <t>NAT %</t>
  </si>
  <si>
    <t>MARKAH</t>
  </si>
  <si>
    <t>GRED</t>
  </si>
  <si>
    <t>T</t>
  </si>
  <si>
    <t>S</t>
  </si>
  <si>
    <t>R</t>
  </si>
  <si>
    <t>JUMLAH</t>
  </si>
  <si>
    <t>VL%</t>
  </si>
  <si>
    <t>LM%</t>
  </si>
  <si>
    <t>INTER%</t>
  </si>
  <si>
    <t>KINE%</t>
  </si>
  <si>
    <t>MUZIK%</t>
  </si>
  <si>
    <t>EKSIS%</t>
  </si>
  <si>
    <t>KECERDASAN PELBAGAI</t>
  </si>
  <si>
    <t>VERBAL LINGUISTIK</t>
  </si>
  <si>
    <t>KECERDASAN</t>
  </si>
  <si>
    <t>LOGIK MATEMATIK</t>
  </si>
  <si>
    <t>INTRAPERSONAL</t>
  </si>
  <si>
    <t>VISUAL RUANG</t>
  </si>
  <si>
    <t>NATURALIS</t>
  </si>
  <si>
    <t>INTERPERSONAL</t>
  </si>
  <si>
    <t>KINESTATIK</t>
  </si>
  <si>
    <t>EKSISTENSIAL</t>
  </si>
  <si>
    <t>RENDAH</t>
  </si>
  <si>
    <t>SEDERHANA</t>
  </si>
  <si>
    <t>TINGGI</t>
  </si>
  <si>
    <t>INVENTORI KECERDASAN PELBAGAI (IKeP)</t>
  </si>
  <si>
    <t>%</t>
  </si>
  <si>
    <t>KINESTETIK</t>
  </si>
  <si>
    <t>75%-100%</t>
  </si>
  <si>
    <t>Tinggi</t>
  </si>
  <si>
    <t>50%-74%</t>
  </si>
  <si>
    <t>Sederhana</t>
  </si>
  <si>
    <t>0%-49%</t>
  </si>
  <si>
    <t>Rendah</t>
  </si>
  <si>
    <t>KONSTRUK</t>
  </si>
  <si>
    <t>PENERANGAN</t>
  </si>
  <si>
    <t>Keupayaan seseorang individu menggunakan bahasa, memahami maklumat</t>
  </si>
  <si>
    <t>dan memberi respon dalam pelbagai bentuk set komunikasi</t>
  </si>
  <si>
    <t>Keupayaan seseorang menggunakan nombor dalam kehidupan seharian untuk</t>
  </si>
  <si>
    <t>membuat penyelesaian secara logikal.</t>
  </si>
  <si>
    <t>Keupayaan individu mengguna, menganggar dan menginterpretasi ruang.</t>
  </si>
  <si>
    <t>Keupayaan individu menghargai, menghayati dan menggubah muzik.</t>
  </si>
  <si>
    <t>Keupayaan individu mengenalpasti, menghargai alam semulajadi.</t>
  </si>
  <si>
    <t>Keupayaan individu memahami dan menilai kekuatan, kelemahan, bakat dan</t>
  </si>
  <si>
    <t>minat kendiri.</t>
  </si>
  <si>
    <t>Keupayaan individu melakukan aktiviti yang melibatkan anggota tubuh badan</t>
  </si>
  <si>
    <t>dalam menyelesaikan masalah.</t>
  </si>
  <si>
    <t>Keupayaan individu memahami kewujudan fitrah manusia serta alam lain.</t>
  </si>
  <si>
    <t xml:space="preserve">Keupayaan individu berkomunikasi, berinteraksi dan bekerjasama dengan  </t>
  </si>
  <si>
    <t>orang lain.</t>
  </si>
  <si>
    <t>Verbal Linguistik</t>
  </si>
  <si>
    <t>Naturalis</t>
  </si>
  <si>
    <t>Interpersonal</t>
  </si>
  <si>
    <t>Kinestatik</t>
  </si>
  <si>
    <t>Eksistensial</t>
  </si>
  <si>
    <t>NO KAD PENGENALAN</t>
  </si>
  <si>
    <t>Interpretasi :</t>
  </si>
  <si>
    <t>UJIAN APTITUD  TAHUN 6</t>
  </si>
  <si>
    <t>IINVENTORI KECERDASAN PELBAGAI (IKeP)</t>
  </si>
  <si>
    <t>TAHUN 2016</t>
  </si>
  <si>
    <t>UJIAN APTITUD TAHUN 6</t>
  </si>
  <si>
    <t>:</t>
  </si>
  <si>
    <t>KOD SEKOLAH</t>
  </si>
  <si>
    <t>NAMA GURU BIMBINGAN DAN KAUNSELING</t>
  </si>
  <si>
    <t>TARIKH</t>
  </si>
  <si>
    <t>TAHUN</t>
  </si>
  <si>
    <t>PENERANGAN INVENTORI KECERDASAN PELBAGAI (IKeP)</t>
  </si>
  <si>
    <t xml:space="preserve">KOD SEKOLAH </t>
  </si>
  <si>
    <t>NAMA SEKOLAH                   :</t>
  </si>
  <si>
    <t>KOD SEKOLAH                      :</t>
  </si>
  <si>
    <t>KELAS                                     :</t>
  </si>
  <si>
    <t>NAMA SEKOLAH                                      :</t>
  </si>
  <si>
    <t>KOD SEKOLAH                                         :</t>
  </si>
  <si>
    <t>KELAS                                                        :</t>
  </si>
  <si>
    <t>KECERDASAN                                           :</t>
  </si>
  <si>
    <t>Unique Count</t>
  </si>
  <si>
    <t>Column1</t>
  </si>
  <si>
    <t>Formula For Defined Name For DV List:</t>
  </si>
  <si>
    <t>Return Unique Items</t>
  </si>
  <si>
    <t>Select From Drop-down:</t>
  </si>
  <si>
    <t>Logik Matematik</t>
  </si>
  <si>
    <t>Intrapersonal</t>
  </si>
  <si>
    <t>Visual Ruang</t>
  </si>
  <si>
    <t>(GBK)</t>
  </si>
  <si>
    <t xml:space="preserve">NAMA SEKOLAH                  </t>
  </si>
  <si>
    <t xml:space="preserve">KOD SEKOLAH                    </t>
  </si>
  <si>
    <t xml:space="preserve">KELAS                                    </t>
  </si>
  <si>
    <t>N/A</t>
  </si>
  <si>
    <t>VR%</t>
  </si>
  <si>
    <t>NAT%</t>
  </si>
  <si>
    <t>lm%</t>
  </si>
  <si>
    <t>INTRA%</t>
  </si>
  <si>
    <t>NAMA SEK</t>
  </si>
  <si>
    <t>KOD SEK</t>
  </si>
  <si>
    <t>JUMLAH MURID</t>
  </si>
  <si>
    <t>NO. KAD PENGENALAN / NO. SURAT BERANAK</t>
  </si>
  <si>
    <t>PELAPORAN PENTAKSIRAN PSIKOMETRIK</t>
  </si>
  <si>
    <t>NO PENGENALAN DIRI</t>
  </si>
  <si>
    <t>(</t>
  </si>
  <si>
    <t>)</t>
  </si>
  <si>
    <t>……………………………………………</t>
  </si>
  <si>
    <t>Nama dan Cap</t>
  </si>
  <si>
    <t>Guru Besar</t>
  </si>
  <si>
    <t>……………………………………………………………</t>
  </si>
  <si>
    <t>…………………………………………………………………..</t>
  </si>
  <si>
    <t>…………………………………………………………..</t>
  </si>
  <si>
    <t xml:space="preserve">Guru Besar </t>
  </si>
  <si>
    <t>TAHUN 2017</t>
  </si>
  <si>
    <t>SK FELDA PALONG 5</t>
  </si>
  <si>
    <t>NBA6016</t>
  </si>
  <si>
    <t>HARYANTI BINTI ABD. KADIR</t>
  </si>
  <si>
    <t>HAMINUDIN BIN BOHARI</t>
  </si>
  <si>
    <t>AIRIESYA RANIA BINTI ABDULLAH</t>
  </si>
  <si>
    <t>DANIA NURBATRISYIA BINTI MAT SA'AD</t>
  </si>
  <si>
    <t>DANIAL ZUHAIRI BIN RAHIZAL</t>
  </si>
  <si>
    <t>INTAN NORFARHANA BINTI MOHD ZAINUDDIN</t>
  </si>
  <si>
    <t>JEREMY MIKHAIL BIN MOHAMAD JEFFRI</t>
  </si>
  <si>
    <t>MUHAMAD KHAIREIL FAIQ BIN MUHAMAD KHAIRUL</t>
  </si>
  <si>
    <t>MUHAMMAD AFIQ IRFAN BIN MOHD AFANDI</t>
  </si>
  <si>
    <t>MUHAMMAD AIDIL ZAFFUAN BIN MUHAMMAD IKMAL RIDHWAN</t>
  </si>
  <si>
    <t>MUHAMMAD ARIFF IKHWAN BIN NASARUDIN</t>
  </si>
  <si>
    <t>MUHAMMAD ASHYRAF BIN HIMRAM</t>
  </si>
  <si>
    <t>MUHAMMAD FAKHRI NAUFAL BIN ABDULLAH</t>
  </si>
  <si>
    <t>MUHAMMAD FIQRI BIN ZAIDI</t>
  </si>
  <si>
    <t>MUHAMMAD FITRI MOHD FADIL BIN ABDULLAH</t>
  </si>
  <si>
    <t>MUHAMMAD HAIKAL RASUL BIN CHE' MAT</t>
  </si>
  <si>
    <t>MUHAMMAD HALIM IQMAL BIN AZMAN</t>
  </si>
  <si>
    <t>MUHAMMAD HAZIQ BIN ASRUL APENDI</t>
  </si>
  <si>
    <t>MUHAMMAD HUSSAINI BIN MOHD BUKORI</t>
  </si>
  <si>
    <t>MUHAMMAD IQBAL BIN NASIR</t>
  </si>
  <si>
    <t>MUHAMMAD IRFAN BIN ABDULLAH</t>
  </si>
  <si>
    <t>MUHAMMAD IZZ IRFAN BIN MOHD AFANDI</t>
  </si>
  <si>
    <t>MUHAMMAD MIKHAIL BIN ZURAIDI</t>
  </si>
  <si>
    <t>NUR AQILAH BATRISYIA BINTI NORDIN</t>
  </si>
  <si>
    <t>NUR HIDAYAH BINTI ABDULLAH</t>
  </si>
  <si>
    <t>NUR IRIS MARISSA BINTI KAMARULPIDAUH</t>
  </si>
  <si>
    <t>NUR NABILA MAISARA BINTI MOHAMAD FITRI</t>
  </si>
  <si>
    <t>NURFARISHA ALEYA BINTI MOHD FIKRI</t>
  </si>
  <si>
    <t>NURSYAFIQA AMIRAH BINTI HUSSIN</t>
  </si>
  <si>
    <t>NURUL SYAFIQAH ASMIDA BINTI ABDULLAH</t>
  </si>
  <si>
    <t>PUTERA SHAHISKANDAR BIN KHAMIS</t>
  </si>
  <si>
    <t>SITI NUR HIDAYAH BINTI MOHD HAFIZ</t>
  </si>
  <si>
    <t>SYAIFUL MIZAN BIN KHAIRUL HELMY</t>
  </si>
  <si>
    <t>UMMU ABIHA BINTI NORHISYAM</t>
  </si>
  <si>
    <t>6 BIJAK</t>
  </si>
  <si>
    <t>BY53903</t>
  </si>
  <si>
    <t>CB31088</t>
  </si>
  <si>
    <t>CB94041</t>
  </si>
  <si>
    <t>BX58196</t>
  </si>
  <si>
    <t>CB46096</t>
  </si>
  <si>
    <t>BX63486</t>
  </si>
  <si>
    <t>BY41909</t>
  </si>
  <si>
    <t>CB93796</t>
  </si>
  <si>
    <t>BY54980</t>
  </si>
  <si>
    <t>BY53435</t>
  </si>
  <si>
    <t>CA04865</t>
  </si>
  <si>
    <t>BY54135</t>
  </si>
  <si>
    <t>CA33005</t>
  </si>
  <si>
    <t>BX58321</t>
  </si>
  <si>
    <t>BX58346</t>
  </si>
  <si>
    <t>BX58194</t>
  </si>
  <si>
    <t>BX30836</t>
  </si>
  <si>
    <t>BX58343</t>
  </si>
  <si>
    <t>CA36859</t>
  </si>
  <si>
    <t>BY41908</t>
  </si>
  <si>
    <t>BX62203</t>
  </si>
  <si>
    <t>BU16491</t>
  </si>
  <si>
    <t>BY53314</t>
  </si>
  <si>
    <t>CA05821</t>
  </si>
  <si>
    <t>CB48355</t>
  </si>
  <si>
    <t>CA34441</t>
  </si>
  <si>
    <t>BX58337</t>
  </si>
  <si>
    <t>BY51821</t>
  </si>
  <si>
    <t>BX63255</t>
  </si>
  <si>
    <t>BX47821</t>
  </si>
  <si>
    <t>BY56994</t>
  </si>
  <si>
    <t>CC49011</t>
  </si>
  <si>
    <t>ABDUL KHAIRIL IZWAN BIN ABDUL KHALID</t>
  </si>
  <si>
    <t>AMEER SUFFIAN BIN MOHD RAZUAN</t>
  </si>
  <si>
    <t>AMEERA SAFFIAH BINTI MOHD RAZUAN</t>
  </si>
  <si>
    <t>DARWISY ZULHILMI BIN SHAHIDAN</t>
  </si>
  <si>
    <t>DELISHA HANA BINTI AZMAN</t>
  </si>
  <si>
    <t>HARRAZ ZAKWAN BIN MOHD IMRANSYAH</t>
  </si>
  <si>
    <t>MOHAMAD DANISH DANIAL BIN MOHAMAD NASARUDDIN</t>
  </si>
  <si>
    <t>MOHAMAD MIKHAIL HAQIMI BIN ABDULLAH</t>
  </si>
  <si>
    <t>MUHAMMAD AMIN BIN ISKANDAR</t>
  </si>
  <si>
    <t>MUHAMMAD AMIRUL IMAN BIN ADAM</t>
  </si>
  <si>
    <t>MUHAMMAD DANIEL ASHRAF BIN ABDULLAH</t>
  </si>
  <si>
    <t>MUHAMMAD DENISH RIFQIE BIN ABD RAHMAN</t>
  </si>
  <si>
    <t>MUHAMMAD DENNY IQWAN BIN ABDULLAH</t>
  </si>
  <si>
    <t>MUHAMMAD FARHAN BIN ABDULLAH</t>
  </si>
  <si>
    <t>MUHAMMAD ILMAN IZHAM MUSTAFA</t>
  </si>
  <si>
    <t>MUHAMMAD MIFZAL AQEEF BIN MOHD MAHFUZ</t>
  </si>
  <si>
    <t>MUHAMMAD NAZRUL IKHWAN BIN KAMARUDIN</t>
  </si>
  <si>
    <t>MUHAMMAD SYAWAL BIN MUHAMAD RASDI</t>
  </si>
  <si>
    <t>NUR AFIQAH SYUHADAH BINTI RIZAL</t>
  </si>
  <si>
    <t>NUR AIMUNI FATIYAH BINTI AFZANIZAM</t>
  </si>
  <si>
    <t>NUR AISYAH RAUDAH BINTI RAMLAN</t>
  </si>
  <si>
    <t>NUR ALYA NAJWA BINTI SABARUDIN</t>
  </si>
  <si>
    <t>NUR ATIQAH BALQIS BINTI MARUDDIN</t>
  </si>
  <si>
    <t>NUR DAMIA NAJWA BINTI MOHAMAD NIZAM</t>
  </si>
  <si>
    <t>NUR HAZURA IZATIE BINTI NOR SHAHFUDIN</t>
  </si>
  <si>
    <t>NUR SYAFFIAHTUL HANIS BINTI MOHD ZAINIZAM</t>
  </si>
  <si>
    <t>NURIN KHAIRA BINTI ABDULLAH</t>
  </si>
  <si>
    <t>NURMIZA SOFIA BINTI HELMYZAN</t>
  </si>
  <si>
    <t>NURUL QISTINA BINTI MAHDHIR</t>
  </si>
  <si>
    <t>PUTERI NUR SYAHADAH BINTI MUHAMMAD HANAFI KEW</t>
  </si>
  <si>
    <t>RAJA MUZZAFFAR SHAH BIN RAJA NAZRULAZMIR</t>
  </si>
  <si>
    <t>SITI NORNAZIATUL AZRINDA BINTI AZMAN</t>
  </si>
  <si>
    <t>WARDATUL BATRISYIA BINTI MOHD FAIZUL</t>
  </si>
  <si>
    <t>BY54520</t>
  </si>
  <si>
    <t>CB48425</t>
  </si>
  <si>
    <t>CB48424</t>
  </si>
  <si>
    <t>BY54836</t>
  </si>
  <si>
    <t>BY54529</t>
  </si>
  <si>
    <t>BX58302</t>
  </si>
  <si>
    <t>CA19676</t>
  </si>
  <si>
    <t>CC54134</t>
  </si>
  <si>
    <t>CA39174</t>
  </si>
  <si>
    <t>BC59535</t>
  </si>
  <si>
    <t>BY53034</t>
  </si>
  <si>
    <t>BY55932</t>
  </si>
  <si>
    <t>CA98972</t>
  </si>
  <si>
    <t>BZ57821</t>
  </si>
  <si>
    <t>BX60716</t>
  </si>
  <si>
    <t>CB94105</t>
  </si>
  <si>
    <t>BX58344</t>
  </si>
  <si>
    <t>BY54904</t>
  </si>
  <si>
    <t>CA36570</t>
  </si>
  <si>
    <t>BY54611</t>
  </si>
  <si>
    <t>BY56853</t>
  </si>
  <si>
    <t>CB48440</t>
  </si>
  <si>
    <t>BW04040</t>
  </si>
  <si>
    <t>BY56713</t>
  </si>
  <si>
    <t>CB47713</t>
  </si>
  <si>
    <t>BX63361</t>
  </si>
  <si>
    <t>BY56722</t>
  </si>
  <si>
    <t>BY43841</t>
  </si>
  <si>
    <t>CA92823</t>
  </si>
  <si>
    <t>BY52766</t>
  </si>
  <si>
    <t>CB48439</t>
  </si>
  <si>
    <t>BY20222</t>
  </si>
  <si>
    <t>CA37578</t>
  </si>
  <si>
    <t>6 CERDIK</t>
  </si>
  <si>
    <t>TAHUN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</si>
</sst>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4" x14ac:knownFonts="1">
    <font>
      <sz val="11"/>
      <color theme="1"/>
      <name val="Calibri"/>
      <family val="2"/>
      <scheme val="minor"/>
    </font>
    <font>
      <b/>
      <sz val="9"/>
      <color indexed="8"/>
      <name val="Arial"/>
      <family val="2"/>
    </font>
    <font>
      <sz val="8"/>
      <color indexed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1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Arial"/>
      <family val="2"/>
    </font>
    <font>
      <i/>
      <sz val="12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i/>
      <sz val="14"/>
      <color theme="1"/>
      <name val="Arial"/>
      <family val="2"/>
    </font>
    <font>
      <i/>
      <sz val="9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Arial"/>
      <family val="2"/>
    </font>
    <font>
      <sz val="10"/>
      <color theme="0" tint="-0.249977111117893"/>
      <name val="Calibri"/>
      <family val="2"/>
      <scheme val="minor"/>
    </font>
    <font>
      <b/>
      <i/>
      <sz val="14"/>
      <color theme="1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rgb="FF000000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-0.49998474074526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85">
    <xf numFmtId="0" fontId="0" fillId="0" borderId="0" xfId="0"/>
    <xf numFmtId="0" fontId="13" fillId="0" borderId="0" xfId="0" applyFont="1" applyFill="1" applyProtection="1">
      <protection hidden="1"/>
    </xf>
    <xf numFmtId="0" fontId="13" fillId="0" borderId="0" xfId="0" applyFont="1" applyFill="1" applyAlignment="1" applyProtection="1">
      <alignment horizontal="center"/>
      <protection hidden="1"/>
    </xf>
    <xf numFmtId="0" fontId="14" fillId="0" borderId="0" xfId="0" applyFont="1" applyFill="1" applyAlignment="1" applyProtection="1">
      <protection hidden="1"/>
    </xf>
    <xf numFmtId="0" fontId="13" fillId="0" borderId="0" xfId="0" applyFont="1" applyFill="1" applyAlignment="1" applyProtection="1">
      <protection hidden="1"/>
    </xf>
    <xf numFmtId="0" fontId="0" fillId="0" borderId="0" xfId="0" applyFill="1" applyProtection="1">
      <protection hidden="1"/>
    </xf>
    <xf numFmtId="0" fontId="15" fillId="0" borderId="0" xfId="0" applyFont="1" applyFill="1" applyProtection="1">
      <protection hidden="1"/>
    </xf>
    <xf numFmtId="0" fontId="13" fillId="2" borderId="0" xfId="0" applyFont="1" applyFill="1" applyAlignment="1" applyProtection="1">
      <alignment horizontal="center"/>
      <protection hidden="1"/>
    </xf>
    <xf numFmtId="0" fontId="13" fillId="2" borderId="0" xfId="0" applyFont="1" applyFill="1" applyProtection="1">
      <protection hidden="1"/>
    </xf>
    <xf numFmtId="0" fontId="14" fillId="2" borderId="0" xfId="0" applyFont="1" applyFill="1" applyAlignment="1" applyProtection="1">
      <protection hidden="1"/>
    </xf>
    <xf numFmtId="0" fontId="13" fillId="2" borderId="0" xfId="0" applyFont="1" applyFill="1" applyAlignment="1" applyProtection="1">
      <protection hidden="1"/>
    </xf>
    <xf numFmtId="0" fontId="0" fillId="2" borderId="0" xfId="0" applyFill="1" applyProtection="1">
      <protection hidden="1"/>
    </xf>
    <xf numFmtId="0" fontId="0" fillId="0" borderId="1" xfId="0" applyFill="1" applyBorder="1" applyAlignment="1" applyProtection="1">
      <alignment vertical="center"/>
      <protection hidden="1"/>
    </xf>
    <xf numFmtId="0" fontId="0" fillId="0" borderId="2" xfId="0" applyFill="1" applyBorder="1" applyAlignment="1" applyProtection="1">
      <alignment horizontal="center" vertical="center"/>
      <protection hidden="1"/>
    </xf>
    <xf numFmtId="0" fontId="0" fillId="0" borderId="3" xfId="0" applyFill="1" applyBorder="1" applyAlignment="1" applyProtection="1">
      <alignment vertical="center"/>
      <protection hidden="1"/>
    </xf>
    <xf numFmtId="0" fontId="16" fillId="0" borderId="0" xfId="0" applyFont="1" applyFill="1" applyProtection="1">
      <protection hidden="1"/>
    </xf>
    <xf numFmtId="0" fontId="17" fillId="0" borderId="0" xfId="0" applyFont="1" applyFill="1" applyProtection="1">
      <protection hidden="1"/>
    </xf>
    <xf numFmtId="0" fontId="13" fillId="3" borderId="0" xfId="0" applyFont="1" applyFill="1" applyAlignment="1" applyProtection="1">
      <alignment horizontal="center"/>
      <protection hidden="1"/>
    </xf>
    <xf numFmtId="0" fontId="13" fillId="3" borderId="0" xfId="0" applyFont="1" applyFill="1" applyProtection="1">
      <protection hidden="1"/>
    </xf>
    <xf numFmtId="0" fontId="14" fillId="3" borderId="0" xfId="0" applyFont="1" applyFill="1" applyProtection="1">
      <protection hidden="1"/>
    </xf>
    <xf numFmtId="0" fontId="14" fillId="0" borderId="0" xfId="0" applyFont="1" applyFill="1" applyAlignment="1" applyProtection="1">
      <alignment horizontal="center"/>
      <protection hidden="1"/>
    </xf>
    <xf numFmtId="0" fontId="0" fillId="0" borderId="0" xfId="0" applyFill="1" applyProtection="1">
      <protection locked="0"/>
    </xf>
    <xf numFmtId="49" fontId="14" fillId="0" borderId="0" xfId="0" applyNumberFormat="1" applyFont="1" applyFill="1" applyAlignment="1" applyProtection="1">
      <protection hidden="1"/>
    </xf>
    <xf numFmtId="0" fontId="12" fillId="0" borderId="0" xfId="0" applyFont="1" applyFill="1" applyProtection="1">
      <protection hidden="1"/>
    </xf>
    <xf numFmtId="0" fontId="14" fillId="0" borderId="0" xfId="0" applyFont="1" applyFill="1" applyAlignment="1" applyProtection="1">
      <alignment vertical="center"/>
      <protection hidden="1"/>
    </xf>
    <xf numFmtId="0" fontId="0" fillId="2" borderId="0" xfId="0" applyFill="1" applyProtection="1">
      <protection locked="0"/>
    </xf>
    <xf numFmtId="0" fontId="14" fillId="0" borderId="0" xfId="0" applyFont="1" applyFill="1" applyAlignment="1" applyProtection="1">
      <alignment horizontal="left"/>
      <protection hidden="1"/>
    </xf>
    <xf numFmtId="0" fontId="14" fillId="0" borderId="0" xfId="0" applyFont="1" applyFill="1" applyAlignment="1" applyProtection="1">
      <alignment horizontal="center"/>
      <protection hidden="1"/>
    </xf>
    <xf numFmtId="0" fontId="13" fillId="4" borderId="0" xfId="0" applyFont="1" applyFill="1" applyProtection="1">
      <protection hidden="1"/>
    </xf>
    <xf numFmtId="0" fontId="0" fillId="4" borderId="0" xfId="0" applyFill="1" applyProtection="1">
      <protection hidden="1"/>
    </xf>
    <xf numFmtId="0" fontId="0" fillId="5" borderId="0" xfId="0" applyFill="1" applyProtection="1"/>
    <xf numFmtId="0" fontId="0" fillId="0" borderId="0" xfId="0" applyFill="1" applyBorder="1" applyAlignment="1" applyProtection="1">
      <alignment horizontal="center"/>
      <protection hidden="1"/>
    </xf>
    <xf numFmtId="0" fontId="18" fillId="0" borderId="0" xfId="0" applyFont="1" applyFill="1" applyProtection="1">
      <protection hidden="1"/>
    </xf>
    <xf numFmtId="0" fontId="14" fillId="0" borderId="0" xfId="0" applyFont="1" applyFill="1" applyAlignment="1" applyProtection="1">
      <alignment horizontal="center"/>
      <protection hidden="1"/>
    </xf>
    <xf numFmtId="0" fontId="13" fillId="0" borderId="0" xfId="0" applyFont="1" applyFill="1" applyAlignment="1" applyProtection="1">
      <alignment horizontal="center"/>
      <protection hidden="1"/>
    </xf>
    <xf numFmtId="0" fontId="14" fillId="0" borderId="0" xfId="0" applyFont="1" applyFill="1" applyAlignment="1" applyProtection="1">
      <alignment horizontal="left"/>
      <protection hidden="1"/>
    </xf>
    <xf numFmtId="0" fontId="13" fillId="0" borderId="0" xfId="0" applyFont="1" applyFill="1" applyAlignment="1" applyProtection="1">
      <alignment horizontal="left"/>
      <protection hidden="1"/>
    </xf>
    <xf numFmtId="0" fontId="14" fillId="0" borderId="0" xfId="0" applyFont="1" applyFill="1" applyAlignment="1" applyProtection="1">
      <alignment horizontal="center"/>
      <protection hidden="1"/>
    </xf>
    <xf numFmtId="0" fontId="13" fillId="0" borderId="0" xfId="0" applyFont="1" applyFill="1" applyAlignment="1" applyProtection="1">
      <alignment horizontal="center"/>
      <protection hidden="1"/>
    </xf>
    <xf numFmtId="0" fontId="14" fillId="0" borderId="0" xfId="0" applyFont="1" applyFill="1" applyAlignment="1" applyProtection="1">
      <alignment horizontal="left"/>
      <protection hidden="1"/>
    </xf>
    <xf numFmtId="0" fontId="0" fillId="0" borderId="4" xfId="0" applyFill="1" applyBorder="1" applyProtection="1">
      <protection locked="0"/>
    </xf>
    <xf numFmtId="0" fontId="0" fillId="0" borderId="4" xfId="0" applyBorder="1"/>
    <xf numFmtId="0" fontId="0" fillId="0" borderId="0" xfId="0" applyFill="1" applyBorder="1" applyProtection="1">
      <protection locked="0"/>
    </xf>
    <xf numFmtId="0" fontId="0" fillId="6" borderId="0" xfId="0" applyFill="1" applyBorder="1" applyAlignment="1" applyProtection="1">
      <alignment horizontal="center"/>
      <protection hidden="1"/>
    </xf>
    <xf numFmtId="0" fontId="19" fillId="0" borderId="0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9" fillId="6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7" borderId="5" xfId="0" applyFill="1" applyBorder="1" applyAlignment="1" applyProtection="1">
      <alignment horizontal="center" vertical="center"/>
      <protection hidden="1"/>
    </xf>
    <xf numFmtId="0" fontId="0" fillId="7" borderId="6" xfId="0" applyFill="1" applyBorder="1" applyAlignment="1" applyProtection="1">
      <alignment horizontal="center" vertical="center"/>
      <protection hidden="1"/>
    </xf>
    <xf numFmtId="0" fontId="0" fillId="7" borderId="6" xfId="0" applyFill="1" applyBorder="1" applyAlignment="1" applyProtection="1">
      <alignment horizontal="center" vertical="center" wrapText="1"/>
      <protection hidden="1"/>
    </xf>
    <xf numFmtId="0" fontId="0" fillId="7" borderId="7" xfId="0" applyFill="1" applyBorder="1" applyAlignment="1" applyProtection="1">
      <alignment horizontal="center" vertical="center"/>
      <protection hidden="1"/>
    </xf>
    <xf numFmtId="0" fontId="21" fillId="7" borderId="5" xfId="0" applyFont="1" applyFill="1" applyBorder="1" applyAlignment="1" applyProtection="1">
      <alignment horizontal="center" vertical="center"/>
      <protection hidden="1"/>
    </xf>
    <xf numFmtId="0" fontId="21" fillId="7" borderId="6" xfId="0" applyFont="1" applyFill="1" applyBorder="1" applyAlignment="1" applyProtection="1">
      <alignment horizontal="center" vertical="center"/>
      <protection hidden="1"/>
    </xf>
    <xf numFmtId="0" fontId="21" fillId="7" borderId="6" xfId="0" applyFont="1" applyFill="1" applyBorder="1" applyAlignment="1" applyProtection="1">
      <alignment horizontal="center" vertical="center" wrapText="1"/>
      <protection hidden="1"/>
    </xf>
    <xf numFmtId="0" fontId="21" fillId="7" borderId="7" xfId="0" applyFont="1" applyFill="1" applyBorder="1" applyAlignment="1" applyProtection="1">
      <alignment horizontal="center" vertical="center"/>
      <protection hidden="1"/>
    </xf>
    <xf numFmtId="0" fontId="21" fillId="2" borderId="0" xfId="0" applyFont="1" applyFill="1" applyProtection="1">
      <protection hidden="1"/>
    </xf>
    <xf numFmtId="0" fontId="21" fillId="0" borderId="1" xfId="0" applyFont="1" applyFill="1" applyBorder="1" applyAlignment="1" applyProtection="1">
      <alignment vertical="center"/>
      <protection hidden="1"/>
    </xf>
    <xf numFmtId="0" fontId="21" fillId="0" borderId="8" xfId="0" applyFont="1" applyFill="1" applyBorder="1" applyAlignment="1" applyProtection="1">
      <alignment vertical="center"/>
      <protection hidden="1"/>
    </xf>
    <xf numFmtId="0" fontId="21" fillId="0" borderId="8" xfId="0" applyFont="1" applyFill="1" applyBorder="1" applyAlignment="1" applyProtection="1">
      <alignment horizontal="center" vertical="center"/>
      <protection hidden="1"/>
    </xf>
    <xf numFmtId="0" fontId="21" fillId="0" borderId="2" xfId="0" applyFont="1" applyFill="1" applyBorder="1" applyAlignment="1" applyProtection="1">
      <alignment horizontal="center" vertical="center"/>
      <protection hidden="1"/>
    </xf>
    <xf numFmtId="0" fontId="21" fillId="0" borderId="3" xfId="0" applyFont="1" applyFill="1" applyBorder="1" applyAlignment="1" applyProtection="1">
      <alignment vertical="center"/>
      <protection hidden="1"/>
    </xf>
    <xf numFmtId="0" fontId="22" fillId="0" borderId="0" xfId="0" applyFont="1" applyFill="1" applyProtection="1">
      <protection hidden="1"/>
    </xf>
    <xf numFmtId="0" fontId="21" fillId="0" borderId="0" xfId="0" applyFont="1" applyFill="1" applyProtection="1">
      <protection hidden="1"/>
    </xf>
    <xf numFmtId="0" fontId="23" fillId="0" borderId="0" xfId="0" applyFont="1"/>
    <xf numFmtId="0" fontId="0" fillId="6" borderId="0" xfId="0" applyFill="1" applyProtection="1">
      <protection hidden="1"/>
    </xf>
    <xf numFmtId="0" fontId="14" fillId="0" borderId="4" xfId="0" applyFont="1" applyFill="1" applyBorder="1" applyAlignment="1" applyProtection="1">
      <alignment horizontal="center" vertical="center"/>
      <protection hidden="1"/>
    </xf>
    <xf numFmtId="0" fontId="14" fillId="8" borderId="4" xfId="0" applyFont="1" applyFill="1" applyBorder="1" applyAlignment="1" applyProtection="1">
      <alignment vertical="center"/>
      <protection hidden="1"/>
    </xf>
    <xf numFmtId="0" fontId="2" fillId="0" borderId="9" xfId="0" applyFont="1" applyFill="1" applyBorder="1" applyAlignment="1">
      <alignment horizontal="center" vertical="center"/>
    </xf>
    <xf numFmtId="0" fontId="14" fillId="9" borderId="10" xfId="0" applyFont="1" applyFill="1" applyBorder="1" applyAlignment="1" applyProtection="1">
      <alignment vertical="center"/>
      <protection hidden="1"/>
    </xf>
    <xf numFmtId="0" fontId="14" fillId="10" borderId="8" xfId="0" applyFont="1" applyFill="1" applyBorder="1" applyAlignment="1" applyProtection="1">
      <alignment vertical="center"/>
      <protection hidden="1"/>
    </xf>
    <xf numFmtId="0" fontId="24" fillId="0" borderId="0" xfId="0" applyFont="1" applyFill="1" applyAlignment="1" applyProtection="1">
      <alignment horizontal="left"/>
      <protection hidden="1"/>
    </xf>
    <xf numFmtId="0" fontId="25" fillId="0" borderId="0" xfId="0" applyFont="1" applyFill="1" applyAlignment="1" applyProtection="1">
      <protection hidden="1"/>
    </xf>
    <xf numFmtId="0" fontId="24" fillId="0" borderId="0" xfId="0" applyFont="1" applyFill="1" applyAlignment="1" applyProtection="1">
      <protection hidden="1"/>
    </xf>
    <xf numFmtId="0" fontId="26" fillId="0" borderId="1" xfId="0" applyFont="1" applyFill="1" applyBorder="1" applyAlignment="1" applyProtection="1">
      <protection hidden="1"/>
    </xf>
    <xf numFmtId="0" fontId="26" fillId="0" borderId="8" xfId="0" applyFont="1" applyFill="1" applyBorder="1" applyAlignment="1" applyProtection="1">
      <alignment horizontal="left"/>
      <protection hidden="1"/>
    </xf>
    <xf numFmtId="0" fontId="26" fillId="0" borderId="1" xfId="0" applyFont="1" applyFill="1" applyBorder="1" applyAlignment="1" applyProtection="1">
      <alignment horizontal="center"/>
      <protection hidden="1"/>
    </xf>
    <xf numFmtId="0" fontId="26" fillId="0" borderId="11" xfId="0" applyFont="1" applyFill="1" applyBorder="1" applyAlignment="1" applyProtection="1">
      <alignment horizontal="center"/>
      <protection hidden="1"/>
    </xf>
    <xf numFmtId="0" fontId="26" fillId="0" borderId="3" xfId="0" applyFont="1" applyFill="1" applyBorder="1" applyAlignment="1" applyProtection="1">
      <protection hidden="1"/>
    </xf>
    <xf numFmtId="0" fontId="26" fillId="0" borderId="0" xfId="0" applyFont="1" applyFill="1" applyBorder="1" applyAlignment="1" applyProtection="1">
      <protection hidden="1"/>
    </xf>
    <xf numFmtId="0" fontId="26" fillId="0" borderId="0" xfId="0" applyFont="1" applyFill="1" applyBorder="1" applyAlignment="1" applyProtection="1">
      <alignment horizontal="left"/>
      <protection hidden="1"/>
    </xf>
    <xf numFmtId="0" fontId="26" fillId="6" borderId="0" xfId="0" applyFont="1" applyFill="1" applyBorder="1" applyAlignment="1" applyProtection="1">
      <alignment horizontal="center"/>
      <protection hidden="1"/>
    </xf>
    <xf numFmtId="0" fontId="26" fillId="0" borderId="0" xfId="0" applyFont="1" applyFill="1" applyBorder="1" applyAlignment="1" applyProtection="1">
      <alignment horizontal="center"/>
      <protection locked="0"/>
    </xf>
    <xf numFmtId="0" fontId="3" fillId="11" borderId="4" xfId="0" applyFont="1" applyFill="1" applyBorder="1" applyAlignment="1">
      <alignment horizontal="center" vertical="center"/>
    </xf>
    <xf numFmtId="0" fontId="27" fillId="11" borderId="4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7" fillId="6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26" fillId="0" borderId="0" xfId="0" applyFont="1" applyFill="1" applyProtection="1">
      <protection hidden="1"/>
    </xf>
    <xf numFmtId="0" fontId="4" fillId="10" borderId="4" xfId="0" applyFont="1" applyFill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7" fillId="0" borderId="12" xfId="0" applyFont="1" applyFill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6" fillId="12" borderId="5" xfId="0" applyFont="1" applyFill="1" applyBorder="1" applyAlignment="1" applyProtection="1">
      <alignment horizontal="center"/>
      <protection hidden="1"/>
    </xf>
    <xf numFmtId="0" fontId="26" fillId="12" borderId="6" xfId="0" applyFont="1" applyFill="1" applyBorder="1" applyAlignment="1" applyProtection="1">
      <alignment horizontal="center"/>
      <protection hidden="1"/>
    </xf>
    <xf numFmtId="0" fontId="26" fillId="12" borderId="7" xfId="0" applyFont="1" applyFill="1" applyBorder="1" applyAlignment="1" applyProtection="1">
      <alignment horizontal="center"/>
      <protection hidden="1"/>
    </xf>
    <xf numFmtId="0" fontId="26" fillId="12" borderId="13" xfId="0" applyFont="1" applyFill="1" applyBorder="1" applyAlignment="1" applyProtection="1">
      <alignment horizontal="center"/>
      <protection hidden="1"/>
    </xf>
    <xf numFmtId="0" fontId="26" fillId="12" borderId="14" xfId="0" applyFont="1" applyFill="1" applyBorder="1" applyAlignment="1" applyProtection="1">
      <alignment horizontal="center"/>
      <protection hidden="1"/>
    </xf>
    <xf numFmtId="0" fontId="12" fillId="13" borderId="5" xfId="0" applyFont="1" applyFill="1" applyBorder="1" applyAlignment="1" applyProtection="1">
      <alignment horizontal="center" vertical="center"/>
    </xf>
    <xf numFmtId="0" fontId="12" fillId="13" borderId="6" xfId="0" applyFont="1" applyFill="1" applyBorder="1" applyAlignment="1" applyProtection="1">
      <alignment horizontal="center" vertical="center"/>
    </xf>
    <xf numFmtId="0" fontId="12" fillId="13" borderId="15" xfId="0" applyFont="1" applyFill="1" applyBorder="1" applyAlignment="1" applyProtection="1">
      <alignment horizontal="center" vertical="center"/>
    </xf>
    <xf numFmtId="0" fontId="12" fillId="13" borderId="7" xfId="0" applyFont="1" applyFill="1" applyBorder="1" applyAlignment="1" applyProtection="1">
      <alignment horizontal="center" vertical="center"/>
    </xf>
    <xf numFmtId="0" fontId="12" fillId="13" borderId="16" xfId="0" applyFont="1" applyFill="1" applyBorder="1" applyAlignment="1" applyProtection="1">
      <alignment horizontal="center" vertical="center"/>
    </xf>
    <xf numFmtId="0" fontId="0" fillId="2" borderId="0" xfId="0" applyFill="1" applyProtection="1"/>
    <xf numFmtId="0" fontId="14" fillId="0" borderId="0" xfId="0" applyFont="1" applyFill="1" applyAlignment="1" applyProtection="1">
      <alignment horizontal="left"/>
      <protection hidden="1"/>
    </xf>
    <xf numFmtId="0" fontId="14" fillId="0" borderId="0" xfId="0" applyFont="1" applyFill="1" applyAlignment="1" applyProtection="1">
      <alignment horizontal="center"/>
      <protection hidden="1"/>
    </xf>
    <xf numFmtId="1" fontId="0" fillId="0" borderId="0" xfId="0" applyNumberFormat="1" applyFill="1" applyProtection="1">
      <protection locked="0"/>
    </xf>
    <xf numFmtId="0" fontId="14" fillId="0" borderId="0" xfId="0" applyFont="1" applyFill="1" applyAlignment="1" applyProtection="1">
      <alignment horizontal="center" vertical="center"/>
      <protection hidden="1"/>
    </xf>
    <xf numFmtId="0" fontId="29" fillId="3" borderId="0" xfId="0" applyFont="1" applyFill="1" applyAlignment="1" applyProtection="1">
      <alignment horizontal="center"/>
      <protection hidden="1"/>
    </xf>
    <xf numFmtId="0" fontId="29" fillId="3" borderId="0" xfId="0" applyFont="1" applyFill="1" applyProtection="1">
      <protection hidden="1"/>
    </xf>
    <xf numFmtId="0" fontId="29" fillId="2" borderId="0" xfId="0" applyFont="1" applyFill="1" applyProtection="1">
      <protection hidden="1"/>
    </xf>
    <xf numFmtId="0" fontId="30" fillId="3" borderId="0" xfId="0" applyFont="1" applyFill="1" applyProtection="1">
      <protection hidden="1"/>
    </xf>
    <xf numFmtId="0" fontId="0" fillId="0" borderId="0" xfId="0" applyFill="1" applyAlignment="1" applyProtection="1">
      <alignment horizontal="center" vertical="center"/>
      <protection locked="0"/>
    </xf>
    <xf numFmtId="0" fontId="31" fillId="0" borderId="0" xfId="0" applyFont="1"/>
    <xf numFmtId="0" fontId="31" fillId="0" borderId="0" xfId="0" applyFont="1" applyAlignment="1">
      <alignment horizontal="center" vertical="center"/>
    </xf>
    <xf numFmtId="0" fontId="25" fillId="0" borderId="0" xfId="0" applyFont="1" applyFill="1" applyAlignment="1" applyProtection="1">
      <alignment horizontal="left" vertical="center"/>
      <protection hidden="1"/>
    </xf>
    <xf numFmtId="1" fontId="14" fillId="0" borderId="0" xfId="0" applyNumberFormat="1" applyFont="1" applyFill="1" applyAlignment="1" applyProtection="1">
      <alignment horizontal="left"/>
      <protection hidden="1"/>
    </xf>
    <xf numFmtId="0" fontId="0" fillId="0" borderId="4" xfId="0" applyFill="1" applyBorder="1" applyAlignment="1" applyProtection="1">
      <alignment horizontal="center" vertical="center"/>
      <protection locked="0"/>
    </xf>
    <xf numFmtId="0" fontId="30" fillId="0" borderId="0" xfId="0" applyFont="1" applyFill="1" applyAlignment="1" applyProtection="1">
      <alignment horizontal="center" vertical="center"/>
      <protection hidden="1"/>
    </xf>
    <xf numFmtId="0" fontId="26" fillId="12" borderId="16" xfId="0" applyFont="1" applyFill="1" applyBorder="1" applyAlignment="1" applyProtection="1">
      <alignment horizontal="center"/>
      <protection hidden="1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0" fontId="27" fillId="11" borderId="17" xfId="0" applyFont="1" applyFill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6" fillId="0" borderId="2" xfId="0" applyFont="1" applyFill="1" applyBorder="1" applyAlignment="1" applyProtection="1">
      <alignment horizontal="left"/>
      <protection hidden="1"/>
    </xf>
    <xf numFmtId="0" fontId="26" fillId="0" borderId="20" xfId="0" applyFont="1" applyFill="1" applyBorder="1" applyAlignment="1" applyProtection="1">
      <protection hidden="1"/>
    </xf>
    <xf numFmtId="0" fontId="26" fillId="0" borderId="21" xfId="0" applyFont="1" applyFill="1" applyBorder="1" applyAlignment="1" applyProtection="1">
      <alignment horizontal="left"/>
      <protection hidden="1"/>
    </xf>
    <xf numFmtId="0" fontId="26" fillId="0" borderId="22" xfId="0" applyFont="1" applyFill="1" applyBorder="1" applyAlignment="1" applyProtection="1">
      <alignment horizontal="left"/>
      <protection hidden="1"/>
    </xf>
    <xf numFmtId="0" fontId="13" fillId="5" borderId="0" xfId="0" applyFont="1" applyFill="1" applyBorder="1" applyProtection="1">
      <protection hidden="1"/>
    </xf>
    <xf numFmtId="0" fontId="13" fillId="5" borderId="0" xfId="0" applyFont="1" applyFill="1" applyProtection="1">
      <protection hidden="1"/>
    </xf>
    <xf numFmtId="0" fontId="14" fillId="5" borderId="0" xfId="0" applyFont="1" applyFill="1" applyBorder="1" applyAlignment="1" applyProtection="1">
      <alignment horizontal="center"/>
      <protection hidden="1"/>
    </xf>
    <xf numFmtId="0" fontId="13" fillId="5" borderId="0" xfId="0" applyFont="1" applyFill="1" applyBorder="1" applyAlignment="1" applyProtection="1">
      <alignment horizontal="center"/>
      <protection hidden="1"/>
    </xf>
    <xf numFmtId="0" fontId="26" fillId="5" borderId="0" xfId="0" applyFont="1" applyFill="1" applyBorder="1" applyAlignment="1" applyProtection="1">
      <alignment horizontal="center"/>
      <protection hidden="1"/>
    </xf>
    <xf numFmtId="0" fontId="0" fillId="5" borderId="0" xfId="0" applyFill="1" applyBorder="1" applyAlignment="1" applyProtection="1">
      <alignment horizontal="center"/>
      <protection hidden="1"/>
    </xf>
    <xf numFmtId="0" fontId="0" fillId="5" borderId="0" xfId="0" applyFill="1" applyProtection="1">
      <protection hidden="1"/>
    </xf>
    <xf numFmtId="0" fontId="26" fillId="5" borderId="0" xfId="0" applyFont="1" applyFill="1" applyBorder="1" applyAlignment="1" applyProtection="1">
      <alignment horizontal="center"/>
      <protection locked="0"/>
    </xf>
    <xf numFmtId="0" fontId="27" fillId="5" borderId="0" xfId="0" applyFont="1" applyFill="1" applyBorder="1" applyAlignment="1">
      <alignment horizontal="center" vertical="center"/>
    </xf>
    <xf numFmtId="0" fontId="19" fillId="5" borderId="0" xfId="0" applyFont="1" applyFill="1" applyBorder="1" applyAlignment="1">
      <alignment horizontal="center" vertical="center"/>
    </xf>
    <xf numFmtId="0" fontId="28" fillId="5" borderId="0" xfId="0" applyFont="1" applyFill="1" applyBorder="1" applyAlignment="1">
      <alignment horizontal="center" vertical="center"/>
    </xf>
    <xf numFmtId="0" fontId="20" fillId="5" borderId="0" xfId="0" applyFont="1" applyFill="1" applyBorder="1" applyAlignment="1">
      <alignment horizontal="center" vertical="center"/>
    </xf>
    <xf numFmtId="0" fontId="26" fillId="5" borderId="0" xfId="0" applyFont="1" applyFill="1" applyBorder="1" applyProtection="1">
      <protection hidden="1"/>
    </xf>
    <xf numFmtId="0" fontId="0" fillId="5" borderId="0" xfId="0" applyFill="1" applyBorder="1" applyProtection="1">
      <protection hidden="1"/>
    </xf>
    <xf numFmtId="0" fontId="24" fillId="5" borderId="0" xfId="0" applyFont="1" applyFill="1" applyAlignment="1" applyProtection="1">
      <protection hidden="1"/>
    </xf>
    <xf numFmtId="0" fontId="25" fillId="5" borderId="0" xfId="0" applyFont="1" applyFill="1" applyAlignment="1" applyProtection="1">
      <protection hidden="1"/>
    </xf>
    <xf numFmtId="0" fontId="24" fillId="5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protection hidden="1"/>
    </xf>
    <xf numFmtId="0" fontId="32" fillId="0" borderId="0" xfId="0" applyFont="1" applyFill="1" applyProtection="1">
      <protection hidden="1"/>
    </xf>
    <xf numFmtId="0" fontId="11" fillId="15" borderId="4" xfId="0" applyFont="1" applyFill="1" applyBorder="1" applyProtection="1">
      <protection hidden="1"/>
    </xf>
    <xf numFmtId="0" fontId="11" fillId="16" borderId="30" xfId="0" applyFont="1" applyFill="1" applyBorder="1" applyProtection="1">
      <protection hidden="1"/>
    </xf>
    <xf numFmtId="0" fontId="11" fillId="15" borderId="4" xfId="0" applyFont="1" applyFill="1" applyBorder="1" applyAlignment="1" applyProtection="1">
      <alignment wrapText="1"/>
      <protection hidden="1"/>
    </xf>
    <xf numFmtId="0" fontId="0" fillId="17" borderId="4" xfId="0" applyFill="1" applyBorder="1" applyProtection="1">
      <protection hidden="1"/>
    </xf>
    <xf numFmtId="0" fontId="0" fillId="18" borderId="31" xfId="0" applyFont="1" applyFill="1" applyBorder="1" applyProtection="1">
      <protection hidden="1"/>
    </xf>
    <xf numFmtId="0" fontId="0" fillId="19" borderId="32" xfId="0" applyFont="1" applyFill="1" applyBorder="1" applyProtection="1">
      <protection hidden="1"/>
    </xf>
    <xf numFmtId="0" fontId="0" fillId="19" borderId="0" xfId="0" applyFont="1" applyFill="1" applyProtection="1">
      <protection hidden="1"/>
    </xf>
    <xf numFmtId="0" fontId="10" fillId="15" borderId="4" xfId="0" applyFont="1" applyFill="1" applyBorder="1" applyAlignment="1" applyProtection="1">
      <alignment wrapText="1"/>
      <protection hidden="1"/>
    </xf>
    <xf numFmtId="0" fontId="0" fillId="19" borderId="31" xfId="0" applyFont="1" applyFill="1" applyBorder="1" applyProtection="1">
      <protection hidden="1"/>
    </xf>
    <xf numFmtId="0" fontId="0" fillId="19" borderId="4" xfId="0" applyFont="1" applyFill="1" applyBorder="1" applyProtection="1">
      <protection hidden="1"/>
    </xf>
    <xf numFmtId="0" fontId="0" fillId="18" borderId="32" xfId="0" applyFont="1" applyFill="1" applyBorder="1" applyProtection="1">
      <protection hidden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3" fillId="0" borderId="0" xfId="0" applyFont="1" applyFill="1" applyAlignment="1" applyProtection="1">
      <protection locked="0"/>
    </xf>
    <xf numFmtId="0" fontId="0" fillId="0" borderId="0" xfId="0" applyAlignment="1">
      <alignment horizontal="left"/>
    </xf>
    <xf numFmtId="0" fontId="0" fillId="7" borderId="6" xfId="0" applyFill="1" applyBorder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hidden="1"/>
    </xf>
    <xf numFmtId="0" fontId="12" fillId="8" borderId="0" xfId="0" applyFont="1" applyFill="1" applyBorder="1" applyAlignment="1" applyProtection="1">
      <alignment horizontal="center"/>
      <protection locked="0"/>
    </xf>
    <xf numFmtId="0" fontId="27" fillId="11" borderId="0" xfId="0" applyFont="1" applyFill="1" applyBorder="1" applyAlignment="1">
      <alignment horizontal="center" vertical="center"/>
    </xf>
    <xf numFmtId="1" fontId="0" fillId="0" borderId="17" xfId="0" applyNumberFormat="1" applyFill="1" applyBorder="1" applyProtection="1">
      <protection locked="0"/>
    </xf>
    <xf numFmtId="0" fontId="12" fillId="14" borderId="4" xfId="0" applyFont="1" applyFill="1" applyBorder="1" applyAlignment="1" applyProtection="1">
      <alignment horizontal="center" vertical="center"/>
    </xf>
    <xf numFmtId="0" fontId="12" fillId="14" borderId="4" xfId="0" applyFont="1" applyFill="1" applyBorder="1" applyAlignment="1" applyProtection="1">
      <alignment horizontal="center" vertical="center"/>
      <protection hidden="1"/>
    </xf>
    <xf numFmtId="0" fontId="0" fillId="8" borderId="0" xfId="0" applyFill="1" applyProtection="1">
      <protection locked="0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Protection="1"/>
    <xf numFmtId="0" fontId="0" fillId="0" borderId="0" xfId="0" applyFill="1" applyAlignment="1" applyProtection="1">
      <alignment horizontal="left" vertical="center"/>
    </xf>
    <xf numFmtId="1" fontId="0" fillId="0" borderId="0" xfId="0" applyNumberFormat="1" applyFill="1" applyAlignment="1" applyProtection="1">
      <alignment horizontal="left" vertical="center"/>
    </xf>
    <xf numFmtId="0" fontId="0" fillId="0" borderId="0" xfId="0" applyFill="1" applyBorder="1" applyProtection="1"/>
    <xf numFmtId="0" fontId="12" fillId="0" borderId="0" xfId="0" applyFont="1" applyFill="1" applyProtection="1"/>
    <xf numFmtId="1" fontId="12" fillId="0" borderId="0" xfId="0" applyNumberFormat="1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vertical="center"/>
    </xf>
    <xf numFmtId="0" fontId="12" fillId="0" borderId="0" xfId="0" applyFont="1" applyFill="1" applyAlignment="1" applyProtection="1"/>
    <xf numFmtId="0" fontId="0" fillId="0" borderId="0" xfId="0" applyFill="1" applyAlignment="1" applyProtection="1">
      <alignment horizontal="left"/>
    </xf>
    <xf numFmtId="1" fontId="0" fillId="0" borderId="0" xfId="0" applyNumberFormat="1" applyFill="1" applyBorder="1" applyProtection="1"/>
    <xf numFmtId="1" fontId="0" fillId="0" borderId="0" xfId="0" applyNumberFormat="1" applyFill="1" applyProtection="1"/>
    <xf numFmtId="1" fontId="26" fillId="5" borderId="0" xfId="0" applyNumberFormat="1" applyFont="1" applyFill="1" applyBorder="1" applyAlignment="1" applyProtection="1">
      <alignment horizontal="left"/>
      <protection hidden="1"/>
    </xf>
    <xf numFmtId="0" fontId="26" fillId="5" borderId="0" xfId="0" applyFont="1" applyFill="1" applyBorder="1" applyAlignment="1" applyProtection="1">
      <alignment horizontal="left"/>
      <protection hidden="1"/>
    </xf>
    <xf numFmtId="0" fontId="12" fillId="14" borderId="23" xfId="0" applyFont="1" applyFill="1" applyBorder="1" applyAlignment="1" applyProtection="1">
      <alignment horizontal="center" vertical="center"/>
    </xf>
    <xf numFmtId="0" fontId="24" fillId="0" borderId="0" xfId="0" applyFont="1" applyFill="1" applyAlignment="1" applyProtection="1">
      <alignment horizontal="left" vertical="center"/>
      <protection hidden="1"/>
    </xf>
    <xf numFmtId="0" fontId="13" fillId="0" borderId="0" xfId="0" applyFont="1" applyFill="1" applyAlignment="1" applyProtection="1">
      <alignment horizontal="center" vertical="center"/>
      <protection hidden="1"/>
    </xf>
    <xf numFmtId="0" fontId="13" fillId="6" borderId="0" xfId="0" applyFont="1" applyFill="1" applyProtection="1">
      <protection hidden="1"/>
    </xf>
    <xf numFmtId="0" fontId="25" fillId="6" borderId="0" xfId="0" applyFont="1" applyFill="1" applyAlignment="1" applyProtection="1">
      <alignment vertical="center"/>
      <protection hidden="1"/>
    </xf>
    <xf numFmtId="0" fontId="14" fillId="0" borderId="0" xfId="0" applyNumberFormat="1" applyFont="1" applyFill="1" applyAlignment="1" applyProtection="1">
      <alignment horizontal="left" vertical="center"/>
      <protection hidden="1"/>
    </xf>
    <xf numFmtId="0" fontId="34" fillId="0" borderId="0" xfId="0" applyFont="1" applyFill="1" applyProtection="1">
      <protection hidden="1"/>
    </xf>
    <xf numFmtId="0" fontId="31" fillId="6" borderId="0" xfId="0" applyFont="1" applyFill="1"/>
    <xf numFmtId="0" fontId="31" fillId="6" borderId="0" xfId="0" applyFont="1" applyFill="1" applyAlignment="1">
      <alignment horizontal="center" vertical="center"/>
    </xf>
    <xf numFmtId="0" fontId="35" fillId="6" borderId="0" xfId="0" applyFont="1" applyFill="1" applyAlignment="1">
      <alignment horizontal="left" vertical="center"/>
    </xf>
    <xf numFmtId="0" fontId="35" fillId="6" borderId="0" xfId="0" applyFont="1" applyFill="1" applyAlignment="1">
      <alignment horizontal="center" vertical="center"/>
    </xf>
    <xf numFmtId="0" fontId="35" fillId="6" borderId="0" xfId="0" applyFont="1" applyFill="1"/>
    <xf numFmtId="0" fontId="35" fillId="6" borderId="0" xfId="0" applyFont="1" applyFill="1" applyAlignment="1">
      <alignment vertical="center"/>
    </xf>
    <xf numFmtId="0" fontId="35" fillId="6" borderId="0" xfId="0" applyFont="1" applyFill="1" applyBorder="1" applyAlignment="1">
      <alignment horizontal="center" vertical="center"/>
    </xf>
    <xf numFmtId="0" fontId="36" fillId="6" borderId="0" xfId="0" applyFont="1" applyFill="1" applyBorder="1" applyAlignment="1">
      <alignment horizontal="left" vertical="center"/>
    </xf>
    <xf numFmtId="0" fontId="36" fillId="6" borderId="0" xfId="0" applyFont="1" applyFill="1" applyBorder="1" applyAlignment="1">
      <alignment vertical="center"/>
    </xf>
    <xf numFmtId="0" fontId="35" fillId="6" borderId="0" xfId="0" applyFont="1" applyFill="1" applyBorder="1" applyAlignment="1">
      <alignment horizontal="left" vertical="center"/>
    </xf>
    <xf numFmtId="0" fontId="36" fillId="6" borderId="0" xfId="0" applyFont="1" applyFill="1" applyBorder="1" applyAlignment="1">
      <alignment horizontal="center" vertical="center"/>
    </xf>
    <xf numFmtId="0" fontId="36" fillId="6" borderId="24" xfId="0" applyFont="1" applyFill="1" applyBorder="1" applyAlignment="1">
      <alignment horizontal="center" vertical="center"/>
    </xf>
    <xf numFmtId="0" fontId="36" fillId="6" borderId="24" xfId="0" applyFont="1" applyFill="1" applyBorder="1" applyAlignment="1">
      <alignment vertical="center"/>
    </xf>
    <xf numFmtId="0" fontId="35" fillId="6" borderId="24" xfId="0" applyFont="1" applyFill="1" applyBorder="1" applyAlignment="1">
      <alignment horizontal="center" vertical="center"/>
    </xf>
    <xf numFmtId="0" fontId="36" fillId="6" borderId="0" xfId="0" applyFont="1" applyFill="1" applyBorder="1" applyAlignment="1"/>
    <xf numFmtId="0" fontId="36" fillId="6" borderId="0" xfId="0" applyFont="1" applyFill="1" applyBorder="1" applyAlignment="1">
      <alignment horizontal="center"/>
    </xf>
    <xf numFmtId="0" fontId="35" fillId="6" borderId="0" xfId="0" applyFont="1" applyFill="1" applyAlignment="1">
      <alignment horizontal="center"/>
    </xf>
    <xf numFmtId="0" fontId="37" fillId="6" borderId="0" xfId="0" applyFont="1" applyFill="1"/>
    <xf numFmtId="0" fontId="35" fillId="6" borderId="0" xfId="0" applyFont="1" applyFill="1" applyBorder="1" applyAlignment="1">
      <alignment horizontal="center"/>
    </xf>
    <xf numFmtId="0" fontId="38" fillId="6" borderId="0" xfId="0" applyFont="1" applyFill="1"/>
    <xf numFmtId="1" fontId="36" fillId="6" borderId="0" xfId="0" applyNumberFormat="1" applyFont="1" applyFill="1" applyAlignment="1">
      <alignment horizontal="left" vertical="center"/>
    </xf>
    <xf numFmtId="0" fontId="35" fillId="6" borderId="0" xfId="0" applyFont="1" applyFill="1" applyAlignment="1">
      <alignment horizontal="left"/>
    </xf>
    <xf numFmtId="0" fontId="39" fillId="6" borderId="0" xfId="0" applyFont="1" applyFill="1" applyBorder="1" applyAlignment="1">
      <alignment horizontal="left" vertical="center"/>
    </xf>
    <xf numFmtId="0" fontId="39" fillId="6" borderId="0" xfId="0" applyFont="1" applyFill="1" applyBorder="1" applyAlignment="1">
      <alignment vertical="center"/>
    </xf>
    <xf numFmtId="0" fontId="40" fillId="6" borderId="0" xfId="0" applyFont="1" applyFill="1" applyBorder="1" applyAlignment="1">
      <alignment horizontal="left" vertical="center"/>
    </xf>
    <xf numFmtId="12" fontId="39" fillId="6" borderId="0" xfId="0" applyNumberFormat="1" applyFont="1" applyFill="1" applyBorder="1" applyAlignment="1">
      <alignment vertical="center"/>
    </xf>
    <xf numFmtId="1" fontId="39" fillId="6" borderId="0" xfId="0" applyNumberFormat="1" applyFont="1" applyFill="1" applyBorder="1" applyAlignment="1">
      <alignment horizontal="left" vertical="center"/>
    </xf>
    <xf numFmtId="0" fontId="21" fillId="0" borderId="1" xfId="0" applyFont="1" applyFill="1" applyBorder="1" applyAlignment="1" applyProtection="1">
      <alignment horizontal="center" vertical="center"/>
      <protection hidden="1"/>
    </xf>
    <xf numFmtId="0" fontId="21" fillId="0" borderId="3" xfId="0" applyFont="1" applyFill="1" applyBorder="1" applyAlignment="1" applyProtection="1">
      <alignment horizontal="center" vertical="center"/>
      <protection hidden="1"/>
    </xf>
    <xf numFmtId="0" fontId="16" fillId="0" borderId="0" xfId="0" applyFont="1" applyFill="1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16" fillId="0" borderId="0" xfId="0" applyFont="1" applyFill="1" applyAlignment="1" applyProtection="1">
      <alignment horizontal="left" vertical="center"/>
      <protection hidden="1"/>
    </xf>
    <xf numFmtId="0" fontId="17" fillId="0" borderId="0" xfId="0" applyFont="1" applyFill="1" applyAlignment="1" applyProtection="1">
      <alignment horizontal="left" vertical="center"/>
      <protection hidden="1"/>
    </xf>
    <xf numFmtId="0" fontId="41" fillId="6" borderId="0" xfId="0" applyFont="1" applyFill="1" applyAlignment="1">
      <alignment horizontal="left" vertical="center"/>
    </xf>
    <xf numFmtId="0" fontId="0" fillId="6" borderId="0" xfId="0" applyFill="1" applyAlignment="1" applyProtection="1">
      <alignment horizontal="right"/>
      <protection hidden="1"/>
    </xf>
    <xf numFmtId="0" fontId="0" fillId="6" borderId="0" xfId="0" applyFill="1" applyAlignment="1" applyProtection="1">
      <alignment horizontal="left" vertical="center"/>
      <protection hidden="1"/>
    </xf>
    <xf numFmtId="0" fontId="0" fillId="0" borderId="0" xfId="0" applyFill="1" applyAlignment="1" applyProtection="1">
      <alignment horizontal="right"/>
      <protection hidden="1"/>
    </xf>
    <xf numFmtId="0" fontId="42" fillId="0" borderId="0" xfId="0" applyFont="1" applyFill="1" applyProtection="1">
      <protection hidden="1"/>
    </xf>
    <xf numFmtId="0" fontId="42" fillId="6" borderId="0" xfId="0" applyFont="1" applyFill="1" applyProtection="1">
      <protection hidden="1"/>
    </xf>
    <xf numFmtId="0" fontId="0" fillId="0" borderId="0" xfId="0" applyFill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/>
      <protection hidden="1"/>
    </xf>
    <xf numFmtId="0" fontId="21" fillId="0" borderId="0" xfId="0" applyFont="1" applyFill="1" applyAlignment="1" applyProtection="1">
      <alignment vertical="center"/>
      <protection hidden="1"/>
    </xf>
    <xf numFmtId="0" fontId="21" fillId="0" borderId="0" xfId="0" applyFont="1" applyFill="1" applyAlignment="1" applyProtection="1">
      <alignment horizontal="right" vertical="center"/>
      <protection hidden="1"/>
    </xf>
    <xf numFmtId="0" fontId="22" fillId="0" borderId="0" xfId="0" applyFont="1" applyFill="1" applyAlignment="1" applyProtection="1">
      <alignment horizontal="right"/>
      <protection hidden="1"/>
    </xf>
    <xf numFmtId="0" fontId="0" fillId="0" borderId="0" xfId="0" applyFill="1" applyAlignment="1" applyProtection="1">
      <alignment vertical="center"/>
      <protection hidden="1"/>
    </xf>
    <xf numFmtId="0" fontId="0" fillId="0" borderId="0" xfId="0" applyFill="1" applyAlignment="1" applyProtection="1">
      <alignment horizontal="left" vertical="center"/>
      <protection hidden="1"/>
    </xf>
    <xf numFmtId="0" fontId="42" fillId="0" borderId="0" xfId="0" applyFont="1" applyFill="1" applyAlignment="1" applyProtection="1">
      <alignment vertical="center"/>
      <protection hidden="1"/>
    </xf>
    <xf numFmtId="0" fontId="0" fillId="0" borderId="4" xfId="0" applyBorder="1" applyAlignment="1">
      <alignment horizontal="center"/>
    </xf>
    <xf numFmtId="1" fontId="0" fillId="0" borderId="17" xfId="0" applyNumberFormat="1" applyFill="1" applyBorder="1" applyAlignment="1" applyProtection="1">
      <alignment horizontal="center"/>
      <protection locked="0"/>
    </xf>
    <xf numFmtId="1" fontId="12" fillId="14" borderId="25" xfId="0" applyNumberFormat="1" applyFont="1" applyFill="1" applyBorder="1" applyAlignment="1" applyProtection="1">
      <alignment horizontal="center" vertical="center" wrapText="1"/>
    </xf>
    <xf numFmtId="0" fontId="12" fillId="14" borderId="26" xfId="0" applyFont="1" applyFill="1" applyBorder="1" applyAlignment="1" applyProtection="1">
      <alignment horizontal="center" vertical="center"/>
    </xf>
    <xf numFmtId="0" fontId="12" fillId="14" borderId="10" xfId="0" applyFont="1" applyFill="1" applyBorder="1" applyAlignment="1" applyProtection="1">
      <alignment horizontal="center" vertical="center"/>
    </xf>
    <xf numFmtId="0" fontId="0" fillId="0" borderId="0" xfId="0" applyAlignment="1">
      <alignment horizontal="right" vertical="center"/>
    </xf>
    <xf numFmtId="0" fontId="33" fillId="20" borderId="0" xfId="0" applyFont="1" applyFill="1" applyAlignment="1" applyProtection="1">
      <alignment horizontal="left" vertical="center"/>
      <protection locked="0"/>
    </xf>
    <xf numFmtId="0" fontId="0" fillId="0" borderId="0" xfId="0" applyBorder="1" applyAlignment="1">
      <alignment horizontal="right" vertical="center"/>
    </xf>
    <xf numFmtId="0" fontId="12" fillId="8" borderId="23" xfId="0" applyFont="1" applyFill="1" applyBorder="1" applyAlignment="1" applyProtection="1">
      <alignment horizontal="center"/>
    </xf>
    <xf numFmtId="0" fontId="12" fillId="8" borderId="25" xfId="0" applyFont="1" applyFill="1" applyBorder="1" applyAlignment="1" applyProtection="1">
      <alignment horizontal="center"/>
    </xf>
    <xf numFmtId="0" fontId="12" fillId="8" borderId="27" xfId="0" applyFont="1" applyFill="1" applyBorder="1" applyAlignment="1" applyProtection="1">
      <alignment horizontal="center"/>
    </xf>
    <xf numFmtId="0" fontId="24" fillId="0" borderId="0" xfId="0" applyFont="1" applyFill="1" applyAlignment="1" applyProtection="1">
      <alignment horizontal="center"/>
      <protection hidden="1"/>
    </xf>
    <xf numFmtId="0" fontId="24" fillId="0" borderId="0" xfId="0" applyFont="1" applyFill="1" applyAlignment="1" applyProtection="1">
      <alignment horizontal="center" vertical="center"/>
      <protection hidden="1"/>
    </xf>
    <xf numFmtId="0" fontId="25" fillId="0" borderId="0" xfId="0" applyFont="1" applyFill="1" applyAlignment="1" applyProtection="1">
      <alignment horizontal="center"/>
      <protection hidden="1"/>
    </xf>
    <xf numFmtId="0" fontId="14" fillId="0" borderId="17" xfId="0" applyFont="1" applyFill="1" applyBorder="1" applyAlignment="1" applyProtection="1">
      <alignment horizontal="left" vertical="center" indent="2"/>
      <protection hidden="1"/>
    </xf>
    <xf numFmtId="0" fontId="14" fillId="0" borderId="9" xfId="0" applyFont="1" applyFill="1" applyBorder="1" applyAlignment="1" applyProtection="1">
      <alignment horizontal="left" vertical="center" indent="2"/>
      <protection hidden="1"/>
    </xf>
    <xf numFmtId="0" fontId="1" fillId="0" borderId="1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4" fillId="0" borderId="0" xfId="0" applyFont="1" applyFill="1" applyAlignment="1" applyProtection="1">
      <alignment horizontal="left"/>
      <protection hidden="1"/>
    </xf>
    <xf numFmtId="0" fontId="30" fillId="0" borderId="0" xfId="0" applyFont="1" applyFill="1" applyAlignment="1" applyProtection="1">
      <alignment horizontal="center"/>
      <protection hidden="1"/>
    </xf>
    <xf numFmtId="0" fontId="30" fillId="0" borderId="0" xfId="0" applyFont="1" applyFill="1" applyAlignment="1" applyProtection="1">
      <alignment horizontal="center" vertical="center"/>
      <protection hidden="1"/>
    </xf>
    <xf numFmtId="0" fontId="39" fillId="6" borderId="0" xfId="0" applyFont="1" applyFill="1" applyBorder="1" applyAlignment="1" applyProtection="1">
      <alignment horizontal="left" vertical="center"/>
      <protection locked="0"/>
    </xf>
    <xf numFmtId="0" fontId="31" fillId="6" borderId="0" xfId="0" applyFont="1" applyFill="1" applyAlignment="1">
      <alignment horizontal="center"/>
    </xf>
    <xf numFmtId="0" fontId="7" fillId="6" borderId="0" xfId="0" applyFont="1" applyFill="1" applyAlignment="1" applyProtection="1">
      <alignment horizontal="center" vertical="center"/>
      <protection hidden="1"/>
    </xf>
    <xf numFmtId="0" fontId="36" fillId="6" borderId="17" xfId="0" applyFont="1" applyFill="1" applyBorder="1" applyAlignment="1">
      <alignment horizontal="center" vertical="center"/>
    </xf>
    <xf numFmtId="0" fontId="36" fillId="6" borderId="24" xfId="0" applyFont="1" applyFill="1" applyBorder="1" applyAlignment="1">
      <alignment horizontal="center" vertical="center"/>
    </xf>
    <xf numFmtId="0" fontId="36" fillId="6" borderId="17" xfId="0" applyFont="1" applyFill="1" applyBorder="1" applyAlignment="1">
      <alignment horizontal="center"/>
    </xf>
    <xf numFmtId="0" fontId="36" fillId="6" borderId="24" xfId="0" applyFont="1" applyFill="1" applyBorder="1" applyAlignment="1">
      <alignment horizontal="center"/>
    </xf>
    <xf numFmtId="0" fontId="36" fillId="6" borderId="9" xfId="0" applyFont="1" applyFill="1" applyBorder="1" applyAlignment="1">
      <alignment horizontal="center" vertical="center"/>
    </xf>
    <xf numFmtId="0" fontId="36" fillId="6" borderId="9" xfId="0" applyFont="1" applyFill="1" applyBorder="1" applyAlignment="1">
      <alignment horizontal="center"/>
    </xf>
    <xf numFmtId="0" fontId="43" fillId="6" borderId="24" xfId="0" applyFont="1" applyFill="1" applyBorder="1" applyAlignment="1">
      <alignment horizontal="center" vertical="center"/>
    </xf>
    <xf numFmtId="0" fontId="43" fillId="6" borderId="24" xfId="0" applyFont="1" applyFill="1" applyBorder="1" applyAlignment="1">
      <alignment horizontal="left" vertical="center"/>
    </xf>
    <xf numFmtId="0" fontId="35" fillId="6" borderId="28" xfId="0" applyFont="1" applyFill="1" applyBorder="1" applyAlignment="1">
      <alignment horizontal="left" vertical="center"/>
    </xf>
    <xf numFmtId="0" fontId="35" fillId="6" borderId="29" xfId="0" applyFont="1" applyFill="1" applyBorder="1" applyAlignment="1">
      <alignment vertical="center"/>
    </xf>
    <xf numFmtId="0" fontId="35" fillId="6" borderId="28" xfId="0" applyFont="1" applyFill="1" applyBorder="1" applyAlignment="1">
      <alignment vertical="center"/>
    </xf>
    <xf numFmtId="0" fontId="35" fillId="6" borderId="24" xfId="0" applyFont="1" applyFill="1" applyBorder="1" applyAlignment="1">
      <alignment vertical="center"/>
    </xf>
    <xf numFmtId="0" fontId="35" fillId="6" borderId="24" xfId="0" applyFont="1" applyFill="1" applyBorder="1" applyAlignment="1">
      <alignment horizontal="center" vertical="center"/>
    </xf>
    <xf numFmtId="0" fontId="36" fillId="6" borderId="24" xfId="0" applyFont="1" applyFill="1" applyBorder="1" applyAlignment="1">
      <alignment horizontal="left" vertical="center"/>
    </xf>
    <xf numFmtId="0" fontId="36" fillId="6" borderId="0" xfId="0" applyFont="1" applyFill="1" applyAlignment="1">
      <alignment horizontal="left" vertical="center"/>
    </xf>
    <xf numFmtId="0" fontId="36" fillId="6" borderId="0" xfId="0" applyFont="1" applyFill="1" applyAlignment="1">
      <alignment horizontal="center" vertical="center"/>
    </xf>
  </cellXfs>
  <cellStyles count="1">
    <cellStyle name="Normal" xfId="0" builtinId="0"/>
  </cellStyles>
  <dxfs count="4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numFmt numFmtId="2" formatCode="0.0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Analisis Kelas Mengikut Tahap Kecerdasan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'PROFIL KELAS'!$D$80</c:f>
              <c:strCache>
                <c:ptCount val="1"/>
                <c:pt idx="0">
                  <c:v>R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'PROFIL KELAS'!$E$79:$M$79</c:f>
              <c:strCache>
                <c:ptCount val="9"/>
                <c:pt idx="0">
                  <c:v>VL</c:v>
                </c:pt>
                <c:pt idx="1">
                  <c:v>LM</c:v>
                </c:pt>
                <c:pt idx="2">
                  <c:v>INTRA</c:v>
                </c:pt>
                <c:pt idx="3">
                  <c:v>VR</c:v>
                </c:pt>
                <c:pt idx="4">
                  <c:v>NAT</c:v>
                </c:pt>
                <c:pt idx="5">
                  <c:v>INTER</c:v>
                </c:pt>
                <c:pt idx="6">
                  <c:v>KINE</c:v>
                </c:pt>
                <c:pt idx="7">
                  <c:v>MUZIK</c:v>
                </c:pt>
                <c:pt idx="8">
                  <c:v>EKSIS</c:v>
                </c:pt>
              </c:strCache>
            </c:strRef>
          </c:cat>
          <c:val>
            <c:numRef>
              <c:f>'PROFIL KELAS'!$E$80:$M$80</c:f>
              <c:numCache>
                <c:formatCode>General</c:formatCode>
                <c:ptCount val="9"/>
                <c:pt idx="0">
                  <c:v>20</c:v>
                </c:pt>
                <c:pt idx="1">
                  <c:v>5</c:v>
                </c:pt>
                <c:pt idx="2">
                  <c:v>0</c:v>
                </c:pt>
                <c:pt idx="3">
                  <c:v>7</c:v>
                </c:pt>
                <c:pt idx="4">
                  <c:v>5</c:v>
                </c:pt>
                <c:pt idx="5">
                  <c:v>1</c:v>
                </c:pt>
                <c:pt idx="6">
                  <c:v>3</c:v>
                </c:pt>
                <c:pt idx="7">
                  <c:v>20</c:v>
                </c:pt>
                <c:pt idx="8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65B-4C81-923C-A681A492B3CA}"/>
            </c:ext>
          </c:extLst>
        </c:ser>
        <c:ser>
          <c:idx val="1"/>
          <c:order val="1"/>
          <c:tx>
            <c:strRef>
              <c:f>'PROFIL KELAS'!$D$81</c:f>
              <c:strCache>
                <c:ptCount val="1"/>
                <c:pt idx="0">
                  <c:v>S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cat>
            <c:strRef>
              <c:f>'PROFIL KELAS'!$E$79:$M$79</c:f>
              <c:strCache>
                <c:ptCount val="9"/>
                <c:pt idx="0">
                  <c:v>VL</c:v>
                </c:pt>
                <c:pt idx="1">
                  <c:v>LM</c:v>
                </c:pt>
                <c:pt idx="2">
                  <c:v>INTRA</c:v>
                </c:pt>
                <c:pt idx="3">
                  <c:v>VR</c:v>
                </c:pt>
                <c:pt idx="4">
                  <c:v>NAT</c:v>
                </c:pt>
                <c:pt idx="5">
                  <c:v>INTER</c:v>
                </c:pt>
                <c:pt idx="6">
                  <c:v>KINE</c:v>
                </c:pt>
                <c:pt idx="7">
                  <c:v>MUZIK</c:v>
                </c:pt>
                <c:pt idx="8">
                  <c:v>EKSIS</c:v>
                </c:pt>
              </c:strCache>
            </c:strRef>
          </c:cat>
          <c:val>
            <c:numRef>
              <c:f>'PROFIL KELAS'!$E$81:$M$81</c:f>
              <c:numCache>
                <c:formatCode>General</c:formatCode>
                <c:ptCount val="9"/>
                <c:pt idx="0">
                  <c:v>11</c:v>
                </c:pt>
                <c:pt idx="1">
                  <c:v>16</c:v>
                </c:pt>
                <c:pt idx="2">
                  <c:v>8</c:v>
                </c:pt>
                <c:pt idx="3">
                  <c:v>17</c:v>
                </c:pt>
                <c:pt idx="4">
                  <c:v>7</c:v>
                </c:pt>
                <c:pt idx="5">
                  <c:v>16</c:v>
                </c:pt>
                <c:pt idx="6">
                  <c:v>18</c:v>
                </c:pt>
                <c:pt idx="7">
                  <c:v>8</c:v>
                </c:pt>
                <c:pt idx="8">
                  <c:v>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A65B-4C81-923C-A681A492B3CA}"/>
            </c:ext>
          </c:extLst>
        </c:ser>
        <c:ser>
          <c:idx val="2"/>
          <c:order val="2"/>
          <c:tx>
            <c:strRef>
              <c:f>'PROFIL KELAS'!$D$82</c:f>
              <c:strCache>
                <c:ptCount val="1"/>
                <c:pt idx="0">
                  <c:v>T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'PROFIL KELAS'!$E$79:$M$79</c:f>
              <c:strCache>
                <c:ptCount val="9"/>
                <c:pt idx="0">
                  <c:v>VL</c:v>
                </c:pt>
                <c:pt idx="1">
                  <c:v>LM</c:v>
                </c:pt>
                <c:pt idx="2">
                  <c:v>INTRA</c:v>
                </c:pt>
                <c:pt idx="3">
                  <c:v>VR</c:v>
                </c:pt>
                <c:pt idx="4">
                  <c:v>NAT</c:v>
                </c:pt>
                <c:pt idx="5">
                  <c:v>INTER</c:v>
                </c:pt>
                <c:pt idx="6">
                  <c:v>KINE</c:v>
                </c:pt>
                <c:pt idx="7">
                  <c:v>MUZIK</c:v>
                </c:pt>
                <c:pt idx="8">
                  <c:v>EKSIS</c:v>
                </c:pt>
              </c:strCache>
            </c:strRef>
          </c:cat>
          <c:val>
            <c:numRef>
              <c:f>'PROFIL KELAS'!$E$82:$M$82</c:f>
              <c:numCache>
                <c:formatCode>General</c:formatCode>
                <c:ptCount val="9"/>
                <c:pt idx="0">
                  <c:v>2</c:v>
                </c:pt>
                <c:pt idx="1">
                  <c:v>12</c:v>
                </c:pt>
                <c:pt idx="2">
                  <c:v>25</c:v>
                </c:pt>
                <c:pt idx="3">
                  <c:v>9</c:v>
                </c:pt>
                <c:pt idx="4">
                  <c:v>21</c:v>
                </c:pt>
                <c:pt idx="5">
                  <c:v>16</c:v>
                </c:pt>
                <c:pt idx="6">
                  <c:v>12</c:v>
                </c:pt>
                <c:pt idx="7">
                  <c:v>5</c:v>
                </c:pt>
                <c:pt idx="8">
                  <c:v>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A65B-4C81-923C-A681A492B3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586432"/>
        <c:axId val="77588352"/>
      </c:barChart>
      <c:catAx>
        <c:axId val="77586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Domain </a:t>
                </a:r>
              </a:p>
            </c:rich>
          </c:tx>
          <c:layout>
            <c:manualLayout>
              <c:xMode val="edge"/>
              <c:yMode val="edge"/>
              <c:x val="0.53562269952942276"/>
              <c:y val="0.93524025842923486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77588352"/>
        <c:crosses val="autoZero"/>
        <c:auto val="1"/>
        <c:lblAlgn val="ctr"/>
        <c:lblOffset val="100"/>
        <c:noMultiLvlLbl val="0"/>
      </c:catAx>
      <c:valAx>
        <c:axId val="77588352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Bilangan </a:t>
                </a:r>
              </a:p>
              <a:p>
                <a:pPr>
                  <a:defRPr/>
                </a:pPr>
                <a:r>
                  <a:rPr lang="en-US"/>
                  <a:t>Murid</a:t>
                </a:r>
              </a:p>
            </c:rich>
          </c:tx>
          <c:layout>
            <c:manualLayout>
              <c:xMode val="edge"/>
              <c:yMode val="edge"/>
              <c:x val="1.2403050210439671E-2"/>
              <c:y val="0.41013527155259438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7758643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344" l="0.70000000000000062" r="0.70000000000000062" t="0.75000000000000344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NAT!A1"/><Relationship Id="rId13" Type="http://schemas.openxmlformats.org/officeDocument/2006/relationships/hyperlink" Target="#'PROFIL KELAS'!A1"/><Relationship Id="rId3" Type="http://schemas.openxmlformats.org/officeDocument/2006/relationships/hyperlink" Target="#'PROFIL IND'!A1"/><Relationship Id="rId7" Type="http://schemas.openxmlformats.org/officeDocument/2006/relationships/hyperlink" Target="#VR!A1"/><Relationship Id="rId12" Type="http://schemas.openxmlformats.org/officeDocument/2006/relationships/hyperlink" Target="#EKSIS!A1"/><Relationship Id="rId2" Type="http://schemas.openxmlformats.org/officeDocument/2006/relationships/hyperlink" Target="#ANALISIS!A1"/><Relationship Id="rId1" Type="http://schemas.openxmlformats.org/officeDocument/2006/relationships/hyperlink" Target="#DATA!A1"/><Relationship Id="rId6" Type="http://schemas.openxmlformats.org/officeDocument/2006/relationships/hyperlink" Target="#INTRA!A1"/><Relationship Id="rId11" Type="http://schemas.openxmlformats.org/officeDocument/2006/relationships/hyperlink" Target="#MUZIK!A1"/><Relationship Id="rId5" Type="http://schemas.openxmlformats.org/officeDocument/2006/relationships/hyperlink" Target="#LM!A1"/><Relationship Id="rId15" Type="http://schemas.openxmlformats.org/officeDocument/2006/relationships/hyperlink" Target="https://goo.gl/forms/SWVbUIy5WDXnZtJp2" TargetMode="External"/><Relationship Id="rId10" Type="http://schemas.openxmlformats.org/officeDocument/2006/relationships/hyperlink" Target="#KINE!A1"/><Relationship Id="rId4" Type="http://schemas.openxmlformats.org/officeDocument/2006/relationships/hyperlink" Target="#VL!A1"/><Relationship Id="rId9" Type="http://schemas.openxmlformats.org/officeDocument/2006/relationships/hyperlink" Target="#INTER!A1"/><Relationship Id="rId1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IKeP!A1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KeP!A1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IKeP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#IKeP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504826</xdr:colOff>
      <xdr:row>10</xdr:row>
      <xdr:rowOff>19050</xdr:rowOff>
    </xdr:from>
    <xdr:to>
      <xdr:col>4</xdr:col>
      <xdr:colOff>9526</xdr:colOff>
      <xdr:row>11</xdr:row>
      <xdr:rowOff>173726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FCD49A72-CC73-4C25-8DCA-1BB18A485623}"/>
            </a:ext>
          </a:extLst>
        </xdr:cNvPr>
        <xdr:cNvSpPr/>
      </xdr:nvSpPr>
      <xdr:spPr>
        <a:xfrm>
          <a:off x="1114426" y="1924050"/>
          <a:ext cx="1333500" cy="345176"/>
        </a:xfrm>
        <a:prstGeom prst="roundRect">
          <a:avLst/>
        </a:prstGeom>
        <a:gradFill rotWithShape="1">
          <a:gsLst>
            <a:gs pos="0">
              <a:schemeClr val="tx2">
                <a:lumMod val="75000"/>
              </a:schemeClr>
            </a:gs>
            <a:gs pos="93000">
              <a:srgbClr val="4F81BD">
                <a:shade val="93000"/>
                <a:satMod val="130000"/>
              </a:srgbClr>
            </a:gs>
            <a:gs pos="100000">
              <a:srgbClr val="4F81BD">
                <a:shade val="94000"/>
                <a:satMod val="135000"/>
              </a:srgbClr>
            </a:gs>
          </a:gsLst>
          <a:lin ang="16200000" scaled="0"/>
        </a:gra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DATA</a:t>
          </a:r>
        </a:p>
      </xdr:txBody>
    </xdr:sp>
    <xdr:clientData/>
  </xdr:twoCellAnchor>
  <xdr:oneCellAnchor>
    <xdr:from>
      <xdr:col>1</xdr:col>
      <xdr:colOff>0</xdr:colOff>
      <xdr:row>0</xdr:row>
      <xdr:rowOff>28576</xdr:rowOff>
    </xdr:from>
    <xdr:ext cx="9048750" cy="1762124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xmlns="" id="{E5433509-7A31-4A0F-88EB-EAA077BD8834}"/>
            </a:ext>
          </a:extLst>
        </xdr:cNvPr>
        <xdr:cNvSpPr/>
      </xdr:nvSpPr>
      <xdr:spPr>
        <a:xfrm>
          <a:off x="609600" y="28576"/>
          <a:ext cx="9048750" cy="176212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4400" b="1" cap="none" spc="0">
              <a:ln w="1905"/>
              <a:solidFill>
                <a:srgbClr val="CC0099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PENTAKSIRAN PSIKOMETRIK 2018</a:t>
          </a:r>
        </a:p>
        <a:p>
          <a:pPr algn="ctr"/>
          <a:r>
            <a:rPr lang="en-US" sz="2400" b="1" cap="none" spc="0">
              <a:ln w="1905"/>
              <a:solidFill>
                <a:srgbClr val="CC0099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UJIAN APTITUD TAHUN 6</a:t>
          </a:r>
        </a:p>
        <a:p>
          <a:pPr algn="ctr"/>
          <a:r>
            <a:rPr lang="en-US" sz="2400" b="1" cap="none" spc="0">
              <a:ln w="1905"/>
              <a:solidFill>
                <a:srgbClr val="CC0099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INVENTORI</a:t>
          </a:r>
          <a:r>
            <a:rPr lang="en-US" sz="2400" b="1" cap="none" spc="0" baseline="0">
              <a:ln w="1905"/>
              <a:solidFill>
                <a:srgbClr val="CC0099"/>
              </a:soli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KECERDASAN PELBAGAI (IKeP)</a:t>
          </a:r>
        </a:p>
        <a:p>
          <a:pPr algn="ctr"/>
          <a:endParaRPr lang="en-US" sz="8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twoCellAnchor>
    <xdr:from>
      <xdr:col>6</xdr:col>
      <xdr:colOff>600075</xdr:colOff>
      <xdr:row>10</xdr:row>
      <xdr:rowOff>28575</xdr:rowOff>
    </xdr:from>
    <xdr:to>
      <xdr:col>9</xdr:col>
      <xdr:colOff>29368</xdr:colOff>
      <xdr:row>11</xdr:row>
      <xdr:rowOff>183251</xdr:rowOff>
    </xdr:to>
    <xdr:sp macro="" textlink="">
      <xdr:nvSpPr>
        <xdr:cNvPr id="9" name="Rounded Rectangle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243EDB5D-EC23-4DEF-A4C6-132F47A58B91}"/>
            </a:ext>
          </a:extLst>
        </xdr:cNvPr>
        <xdr:cNvSpPr/>
      </xdr:nvSpPr>
      <xdr:spPr>
        <a:xfrm>
          <a:off x="4257675" y="1933575"/>
          <a:ext cx="1258093" cy="345176"/>
        </a:xfrm>
        <a:prstGeom prst="roundRect">
          <a:avLst/>
        </a:prstGeom>
        <a:gradFill rotWithShape="1">
          <a:gsLst>
            <a:gs pos="0">
              <a:schemeClr val="tx2">
                <a:lumMod val="75000"/>
              </a:schemeClr>
            </a:gs>
            <a:gs pos="95000">
              <a:srgbClr val="4F81BD">
                <a:shade val="93000"/>
                <a:satMod val="130000"/>
              </a:srgbClr>
            </a:gs>
            <a:gs pos="100000">
              <a:srgbClr val="4F81BD">
                <a:shade val="94000"/>
                <a:satMod val="135000"/>
              </a:srgbClr>
            </a:gs>
          </a:gsLst>
          <a:lin ang="16200000" scaled="0"/>
        </a:gra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ANALISIS</a:t>
          </a:r>
        </a:p>
      </xdr:txBody>
    </xdr:sp>
    <xdr:clientData/>
  </xdr:twoCellAnchor>
  <xdr:twoCellAnchor>
    <xdr:from>
      <xdr:col>9</xdr:col>
      <xdr:colOff>152399</xdr:colOff>
      <xdr:row>10</xdr:row>
      <xdr:rowOff>19050</xdr:rowOff>
    </xdr:from>
    <xdr:to>
      <xdr:col>11</xdr:col>
      <xdr:colOff>428624</xdr:colOff>
      <xdr:row>11</xdr:row>
      <xdr:rowOff>173726</xdr:rowOff>
    </xdr:to>
    <xdr:sp macro="" textlink="">
      <xdr:nvSpPr>
        <xdr:cNvPr id="11" name="Rounded Rectangle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2C741E88-403E-4520-A493-A4C3FFD5FE61}"/>
            </a:ext>
          </a:extLst>
        </xdr:cNvPr>
        <xdr:cNvSpPr/>
      </xdr:nvSpPr>
      <xdr:spPr>
        <a:xfrm>
          <a:off x="5638799" y="1924050"/>
          <a:ext cx="1495425" cy="345176"/>
        </a:xfrm>
        <a:prstGeom prst="roundRect">
          <a:avLst/>
        </a:prstGeom>
        <a:gradFill rotWithShape="1">
          <a:gsLst>
            <a:gs pos="0">
              <a:schemeClr val="tx2">
                <a:lumMod val="75000"/>
              </a:schemeClr>
            </a:gs>
            <a:gs pos="99000">
              <a:srgbClr val="4F81BD">
                <a:shade val="93000"/>
                <a:satMod val="130000"/>
              </a:srgbClr>
            </a:gs>
            <a:gs pos="100000">
              <a:srgbClr val="4F81BD">
                <a:shade val="94000"/>
                <a:satMod val="135000"/>
              </a:srgbClr>
            </a:gs>
          </a:gsLst>
          <a:lin ang="16200000" scaled="0"/>
        </a:gra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PROFIL INDIVIDU</a:t>
          </a:r>
        </a:p>
      </xdr:txBody>
    </xdr:sp>
    <xdr:clientData/>
  </xdr:twoCellAnchor>
  <xdr:twoCellAnchor>
    <xdr:from>
      <xdr:col>17</xdr:col>
      <xdr:colOff>590550</xdr:colOff>
      <xdr:row>3</xdr:row>
      <xdr:rowOff>180974</xdr:rowOff>
    </xdr:from>
    <xdr:to>
      <xdr:col>21</xdr:col>
      <xdr:colOff>342899</xdr:colOff>
      <xdr:row>6</xdr:row>
      <xdr:rowOff>95249</xdr:rowOff>
    </xdr:to>
    <xdr:sp macro="" textlink="">
      <xdr:nvSpPr>
        <xdr:cNvPr id="13" name="Rounded Rectangle 12">
          <a:extLst>
            <a:ext uri="{FF2B5EF4-FFF2-40B4-BE49-F238E27FC236}">
              <a16:creationId xmlns:a16="http://schemas.microsoft.com/office/drawing/2014/main" xmlns="" id="{9D82AC81-912A-4C36-B727-001427E44125}"/>
            </a:ext>
          </a:extLst>
        </xdr:cNvPr>
        <xdr:cNvSpPr/>
      </xdr:nvSpPr>
      <xdr:spPr>
        <a:xfrm>
          <a:off x="10229850" y="752474"/>
          <a:ext cx="2190749" cy="485775"/>
        </a:xfrm>
        <a:prstGeom prst="roundRect">
          <a:avLst/>
        </a:prstGeom>
        <a:solidFill>
          <a:srgbClr val="CC0099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ANALISA KECERDASAN</a:t>
          </a:r>
        </a:p>
      </xdr:txBody>
    </xdr:sp>
    <xdr:clientData/>
  </xdr:twoCellAnchor>
  <xdr:twoCellAnchor>
    <xdr:from>
      <xdr:col>18</xdr:col>
      <xdr:colOff>523875</xdr:colOff>
      <xdr:row>6</xdr:row>
      <xdr:rowOff>180975</xdr:rowOff>
    </xdr:from>
    <xdr:to>
      <xdr:col>20</xdr:col>
      <xdr:colOff>562768</xdr:colOff>
      <xdr:row>8</xdr:row>
      <xdr:rowOff>145151</xdr:rowOff>
    </xdr:to>
    <xdr:sp macro="" textlink="">
      <xdr:nvSpPr>
        <xdr:cNvPr id="15" name="Rounded Rectangle 1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5A155E1F-5797-4234-A564-9B0696AA67A5}"/>
            </a:ext>
          </a:extLst>
        </xdr:cNvPr>
        <xdr:cNvSpPr/>
      </xdr:nvSpPr>
      <xdr:spPr>
        <a:xfrm>
          <a:off x="10772775" y="1323975"/>
          <a:ext cx="1258093" cy="345176"/>
        </a:xfrm>
        <a:prstGeom prst="roundRect">
          <a:avLst/>
        </a:prstGeom>
        <a:solidFill>
          <a:srgbClr val="9900CC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VERBAL LINGUISTIK</a:t>
          </a:r>
        </a:p>
      </xdr:txBody>
    </xdr:sp>
    <xdr:clientData/>
  </xdr:twoCellAnchor>
  <xdr:twoCellAnchor>
    <xdr:from>
      <xdr:col>18</xdr:col>
      <xdr:colOff>571500</xdr:colOff>
      <xdr:row>9</xdr:row>
      <xdr:rowOff>66675</xdr:rowOff>
    </xdr:from>
    <xdr:to>
      <xdr:col>21</xdr:col>
      <xdr:colOff>793</xdr:colOff>
      <xdr:row>10</xdr:row>
      <xdr:rowOff>171450</xdr:rowOff>
    </xdr:to>
    <xdr:sp macro="" textlink="">
      <xdr:nvSpPr>
        <xdr:cNvPr id="17" name="Rounded Rectangle 1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53C8C0FF-ECE6-4813-B407-E175D31DF3C5}"/>
            </a:ext>
          </a:extLst>
        </xdr:cNvPr>
        <xdr:cNvSpPr/>
      </xdr:nvSpPr>
      <xdr:spPr>
        <a:xfrm>
          <a:off x="10820400" y="1781175"/>
          <a:ext cx="1258093" cy="295275"/>
        </a:xfrm>
        <a:prstGeom prst="roundRect">
          <a:avLst/>
        </a:prstGeom>
        <a:solidFill>
          <a:schemeClr val="accent5">
            <a:lumMod val="50000"/>
          </a:schemeClr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LOGIK MATEMATIK</a:t>
          </a:r>
        </a:p>
      </xdr:txBody>
    </xdr:sp>
    <xdr:clientData/>
  </xdr:twoCellAnchor>
  <xdr:twoCellAnchor>
    <xdr:from>
      <xdr:col>18</xdr:col>
      <xdr:colOff>600075</xdr:colOff>
      <xdr:row>11</xdr:row>
      <xdr:rowOff>66675</xdr:rowOff>
    </xdr:from>
    <xdr:to>
      <xdr:col>21</xdr:col>
      <xdr:colOff>29368</xdr:colOff>
      <xdr:row>12</xdr:row>
      <xdr:rowOff>180975</xdr:rowOff>
    </xdr:to>
    <xdr:sp macro="" textlink="">
      <xdr:nvSpPr>
        <xdr:cNvPr id="19" name="Rounded Rectangle 1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xmlns="" id="{05AA9187-EAC6-46DB-8A75-384268897013}"/>
            </a:ext>
          </a:extLst>
        </xdr:cNvPr>
        <xdr:cNvSpPr/>
      </xdr:nvSpPr>
      <xdr:spPr>
        <a:xfrm>
          <a:off x="10848975" y="2162175"/>
          <a:ext cx="1258093" cy="304800"/>
        </a:xfrm>
        <a:prstGeom prst="roundRect">
          <a:avLst/>
        </a:prstGeom>
        <a:solidFill>
          <a:srgbClr val="00FF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INTRAPERSONAL</a:t>
          </a:r>
        </a:p>
      </xdr:txBody>
    </xdr:sp>
    <xdr:clientData/>
  </xdr:twoCellAnchor>
  <xdr:twoCellAnchor>
    <xdr:from>
      <xdr:col>18</xdr:col>
      <xdr:colOff>590550</xdr:colOff>
      <xdr:row>13</xdr:row>
      <xdr:rowOff>104775</xdr:rowOff>
    </xdr:from>
    <xdr:to>
      <xdr:col>21</xdr:col>
      <xdr:colOff>19843</xdr:colOff>
      <xdr:row>14</xdr:row>
      <xdr:rowOff>228600</xdr:rowOff>
    </xdr:to>
    <xdr:sp macro="" textlink="">
      <xdr:nvSpPr>
        <xdr:cNvPr id="22" name="Rounded Rectangle 2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70614A08-3865-46B6-9FE9-3FC946A9E1D5}"/>
            </a:ext>
          </a:extLst>
        </xdr:cNvPr>
        <xdr:cNvSpPr/>
      </xdr:nvSpPr>
      <xdr:spPr>
        <a:xfrm>
          <a:off x="10839450" y="2581275"/>
          <a:ext cx="1258093" cy="314325"/>
        </a:xfrm>
        <a:prstGeom prst="roundRect">
          <a:avLst/>
        </a:prstGeom>
        <a:solidFill>
          <a:srgbClr val="FF3399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VISUAL RUANG</a:t>
          </a:r>
        </a:p>
      </xdr:txBody>
    </xdr:sp>
    <xdr:clientData/>
  </xdr:twoCellAnchor>
  <xdr:twoCellAnchor>
    <xdr:from>
      <xdr:col>19</xdr:col>
      <xdr:colOff>9525</xdr:colOff>
      <xdr:row>15</xdr:row>
      <xdr:rowOff>38100</xdr:rowOff>
    </xdr:from>
    <xdr:to>
      <xdr:col>21</xdr:col>
      <xdr:colOff>48418</xdr:colOff>
      <xdr:row>16</xdr:row>
      <xdr:rowOff>123825</xdr:rowOff>
    </xdr:to>
    <xdr:sp macro="" textlink="">
      <xdr:nvSpPr>
        <xdr:cNvPr id="24" name="Rounded Rectangle 23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xmlns="" id="{BEA9094D-4922-4D4E-BA8E-C63B7BB50596}"/>
            </a:ext>
          </a:extLst>
        </xdr:cNvPr>
        <xdr:cNvSpPr/>
      </xdr:nvSpPr>
      <xdr:spPr>
        <a:xfrm>
          <a:off x="10868025" y="2990850"/>
          <a:ext cx="1258093" cy="276225"/>
        </a:xfrm>
        <a:prstGeom prst="roundRect">
          <a:avLst/>
        </a:prstGeom>
        <a:solidFill>
          <a:srgbClr val="FF99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NATURALIS</a:t>
          </a:r>
        </a:p>
      </xdr:txBody>
    </xdr:sp>
    <xdr:clientData/>
  </xdr:twoCellAnchor>
  <xdr:twoCellAnchor>
    <xdr:from>
      <xdr:col>19</xdr:col>
      <xdr:colOff>38100</xdr:colOff>
      <xdr:row>16</xdr:row>
      <xdr:rowOff>209550</xdr:rowOff>
    </xdr:from>
    <xdr:to>
      <xdr:col>21</xdr:col>
      <xdr:colOff>76993</xdr:colOff>
      <xdr:row>18</xdr:row>
      <xdr:rowOff>142875</xdr:rowOff>
    </xdr:to>
    <xdr:sp macro="" textlink="">
      <xdr:nvSpPr>
        <xdr:cNvPr id="26" name="Rounded Rectangle 25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xmlns="" id="{7C08BA32-A162-401C-A3AD-00890174278E}"/>
            </a:ext>
          </a:extLst>
        </xdr:cNvPr>
        <xdr:cNvSpPr/>
      </xdr:nvSpPr>
      <xdr:spPr>
        <a:xfrm>
          <a:off x="10896600" y="3352800"/>
          <a:ext cx="1258093" cy="352425"/>
        </a:xfrm>
        <a:prstGeom prst="roundRect">
          <a:avLst/>
        </a:prstGeom>
        <a:solidFill>
          <a:srgbClr val="FFFF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INTERPERSONAL</a:t>
          </a:r>
        </a:p>
      </xdr:txBody>
    </xdr:sp>
    <xdr:clientData/>
  </xdr:twoCellAnchor>
  <xdr:twoCellAnchor>
    <xdr:from>
      <xdr:col>19</xdr:col>
      <xdr:colOff>9525</xdr:colOff>
      <xdr:row>19</xdr:row>
      <xdr:rowOff>38100</xdr:rowOff>
    </xdr:from>
    <xdr:to>
      <xdr:col>21</xdr:col>
      <xdr:colOff>48418</xdr:colOff>
      <xdr:row>20</xdr:row>
      <xdr:rowOff>85725</xdr:rowOff>
    </xdr:to>
    <xdr:sp macro="" textlink="">
      <xdr:nvSpPr>
        <xdr:cNvPr id="28" name="Rounded Rectangle 27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xmlns="" id="{5B4DC755-63B2-49E0-BA3B-C6B15D6EC15C}"/>
            </a:ext>
          </a:extLst>
        </xdr:cNvPr>
        <xdr:cNvSpPr/>
      </xdr:nvSpPr>
      <xdr:spPr>
        <a:xfrm>
          <a:off x="10868025" y="3790950"/>
          <a:ext cx="1258093" cy="323850"/>
        </a:xfrm>
        <a:prstGeom prst="roundRect">
          <a:avLst/>
        </a:prstGeom>
        <a:solidFill>
          <a:schemeClr val="accent3">
            <a:lumMod val="75000"/>
          </a:schemeClr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KINESTETIK</a:t>
          </a:r>
        </a:p>
      </xdr:txBody>
    </xdr:sp>
    <xdr:clientData/>
  </xdr:twoCellAnchor>
  <xdr:twoCellAnchor>
    <xdr:from>
      <xdr:col>19</xdr:col>
      <xdr:colOff>28575</xdr:colOff>
      <xdr:row>21</xdr:row>
      <xdr:rowOff>0</xdr:rowOff>
    </xdr:from>
    <xdr:to>
      <xdr:col>21</xdr:col>
      <xdr:colOff>67468</xdr:colOff>
      <xdr:row>22</xdr:row>
      <xdr:rowOff>9526</xdr:rowOff>
    </xdr:to>
    <xdr:sp macro="" textlink="">
      <xdr:nvSpPr>
        <xdr:cNvPr id="30" name="Rounded Rectangle 29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xmlns="" id="{A6889A7B-9493-478D-A78B-CFE62C0F62F1}"/>
            </a:ext>
          </a:extLst>
        </xdr:cNvPr>
        <xdr:cNvSpPr/>
      </xdr:nvSpPr>
      <xdr:spPr>
        <a:xfrm>
          <a:off x="10887075" y="4219575"/>
          <a:ext cx="1258093" cy="314326"/>
        </a:xfrm>
        <a:prstGeom prst="roundRect">
          <a:avLst/>
        </a:prstGeom>
        <a:solidFill>
          <a:schemeClr val="bg2">
            <a:lumMod val="50000"/>
          </a:schemeClr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MUZIK</a:t>
          </a:r>
        </a:p>
      </xdr:txBody>
    </xdr:sp>
    <xdr:clientData/>
  </xdr:twoCellAnchor>
  <xdr:twoCellAnchor>
    <xdr:from>
      <xdr:col>19</xdr:col>
      <xdr:colOff>57150</xdr:colOff>
      <xdr:row>22</xdr:row>
      <xdr:rowOff>123825</xdr:rowOff>
    </xdr:from>
    <xdr:to>
      <xdr:col>21</xdr:col>
      <xdr:colOff>96043</xdr:colOff>
      <xdr:row>24</xdr:row>
      <xdr:rowOff>88001</xdr:rowOff>
    </xdr:to>
    <xdr:sp macro="" textlink="">
      <xdr:nvSpPr>
        <xdr:cNvPr id="32" name="Rounded Rectangle 31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xmlns="" id="{22D09EEC-5003-466D-A17F-6D0BC26900D8}"/>
            </a:ext>
          </a:extLst>
        </xdr:cNvPr>
        <xdr:cNvSpPr/>
      </xdr:nvSpPr>
      <xdr:spPr>
        <a:xfrm>
          <a:off x="10915650" y="4648200"/>
          <a:ext cx="1258093" cy="411851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EKSISTENSIAL</a:t>
          </a:r>
        </a:p>
      </xdr:txBody>
    </xdr:sp>
    <xdr:clientData/>
  </xdr:twoCellAnchor>
  <xdr:twoCellAnchor>
    <xdr:from>
      <xdr:col>4</xdr:col>
      <xdr:colOff>152400</xdr:colOff>
      <xdr:row>10</xdr:row>
      <xdr:rowOff>19050</xdr:rowOff>
    </xdr:from>
    <xdr:to>
      <xdr:col>6</xdr:col>
      <xdr:colOff>419100</xdr:colOff>
      <xdr:row>11</xdr:row>
      <xdr:rowOff>173726</xdr:rowOff>
    </xdr:to>
    <xdr:sp macro="" textlink="">
      <xdr:nvSpPr>
        <xdr:cNvPr id="36" name="Rounded Rectangle 35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xmlns="" id="{75D33121-A7D7-46DA-9F97-CD69E987E9C5}"/>
            </a:ext>
          </a:extLst>
        </xdr:cNvPr>
        <xdr:cNvSpPr/>
      </xdr:nvSpPr>
      <xdr:spPr>
        <a:xfrm>
          <a:off x="2590800" y="1924050"/>
          <a:ext cx="1485900" cy="345176"/>
        </a:xfrm>
        <a:prstGeom prst="roundRect">
          <a:avLst/>
        </a:prstGeom>
        <a:gradFill rotWithShape="1">
          <a:gsLst>
            <a:gs pos="0">
              <a:schemeClr val="tx2">
                <a:lumMod val="75000"/>
              </a:schemeClr>
            </a:gs>
            <a:gs pos="95000">
              <a:srgbClr val="4F81BD">
                <a:shade val="93000"/>
                <a:satMod val="130000"/>
              </a:srgbClr>
            </a:gs>
            <a:gs pos="100000">
              <a:srgbClr val="4F81BD">
                <a:shade val="94000"/>
                <a:satMod val="135000"/>
              </a:srgbClr>
            </a:gs>
          </a:gsLst>
          <a:lin ang="16200000" scaled="0"/>
        </a:gra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PROFIL KELAS</a:t>
          </a:r>
        </a:p>
      </xdr:txBody>
    </xdr:sp>
    <xdr:clientData/>
  </xdr:twoCellAnchor>
  <xdr:twoCellAnchor>
    <xdr:from>
      <xdr:col>3</xdr:col>
      <xdr:colOff>409576</xdr:colOff>
      <xdr:row>18</xdr:row>
      <xdr:rowOff>180976</xdr:rowOff>
    </xdr:from>
    <xdr:to>
      <xdr:col>6</xdr:col>
      <xdr:colOff>553244</xdr:colOff>
      <xdr:row>20</xdr:row>
      <xdr:rowOff>19051</xdr:rowOff>
    </xdr:to>
    <xdr:sp macro="" textlink="">
      <xdr:nvSpPr>
        <xdr:cNvPr id="44" name="Rounded Rectangle 43">
          <a:extLst>
            <a:ext uri="{FF2B5EF4-FFF2-40B4-BE49-F238E27FC236}">
              <a16:creationId xmlns:a16="http://schemas.microsoft.com/office/drawing/2014/main" xmlns="" id="{96E3C312-F5CB-465C-8CE1-07703A773BCE}"/>
            </a:ext>
          </a:extLst>
        </xdr:cNvPr>
        <xdr:cNvSpPr/>
      </xdr:nvSpPr>
      <xdr:spPr>
        <a:xfrm>
          <a:off x="2238376" y="3638551"/>
          <a:ext cx="1972468" cy="304800"/>
        </a:xfrm>
        <a:prstGeom prst="roundRect">
          <a:avLst/>
        </a:prstGeom>
        <a:gradFill rotWithShape="1">
          <a:gsLst>
            <a:gs pos="0">
              <a:schemeClr val="tx2">
                <a:lumMod val="75000"/>
              </a:schemeClr>
            </a:gs>
            <a:gs pos="100000">
              <a:srgbClr val="4F81BD">
                <a:shade val="93000"/>
                <a:satMod val="130000"/>
              </a:srgbClr>
            </a:gs>
            <a:gs pos="100000">
              <a:srgbClr val="4F81BD">
                <a:shade val="94000"/>
                <a:satMod val="135000"/>
              </a:srgbClr>
            </a:gs>
          </a:gsLst>
          <a:lin ang="16200000" scaled="0"/>
        </a:gra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KELAS UNTUK PAPARAN</a:t>
          </a:r>
        </a:p>
      </xdr:txBody>
    </xdr:sp>
    <xdr:clientData/>
  </xdr:twoCellAnchor>
  <xdr:twoCellAnchor>
    <xdr:from>
      <xdr:col>3</xdr:col>
      <xdr:colOff>400050</xdr:colOff>
      <xdr:row>13</xdr:row>
      <xdr:rowOff>142875</xdr:rowOff>
    </xdr:from>
    <xdr:to>
      <xdr:col>6</xdr:col>
      <xdr:colOff>543718</xdr:colOff>
      <xdr:row>15</xdr:row>
      <xdr:rowOff>9525</xdr:rowOff>
    </xdr:to>
    <xdr:sp macro="" textlink="">
      <xdr:nvSpPr>
        <xdr:cNvPr id="46" name="Rounded Rectangle 45">
          <a:extLst>
            <a:ext uri="{FF2B5EF4-FFF2-40B4-BE49-F238E27FC236}">
              <a16:creationId xmlns:a16="http://schemas.microsoft.com/office/drawing/2014/main" xmlns="" id="{F3203A0C-2660-49B2-B112-CF0352D779DD}"/>
            </a:ext>
          </a:extLst>
        </xdr:cNvPr>
        <xdr:cNvSpPr/>
      </xdr:nvSpPr>
      <xdr:spPr>
        <a:xfrm>
          <a:off x="2228850" y="2619375"/>
          <a:ext cx="1972468" cy="342900"/>
        </a:xfrm>
        <a:prstGeom prst="roundRect">
          <a:avLst/>
        </a:prstGeom>
        <a:gradFill rotWithShape="1">
          <a:gsLst>
            <a:gs pos="0">
              <a:schemeClr val="tx2">
                <a:lumMod val="75000"/>
              </a:schemeClr>
            </a:gs>
            <a:gs pos="96000">
              <a:srgbClr val="4F81BD">
                <a:shade val="93000"/>
                <a:satMod val="130000"/>
              </a:srgbClr>
            </a:gs>
            <a:gs pos="100000">
              <a:srgbClr val="4F81BD">
                <a:shade val="94000"/>
                <a:satMod val="135000"/>
              </a:srgbClr>
            </a:gs>
          </a:gsLst>
          <a:lin ang="16200000" scaled="0"/>
        </a:gra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NAMA SEKOLAH</a:t>
          </a:r>
        </a:p>
      </xdr:txBody>
    </xdr:sp>
    <xdr:clientData/>
  </xdr:twoCellAnchor>
  <xdr:twoCellAnchor>
    <xdr:from>
      <xdr:col>3</xdr:col>
      <xdr:colOff>390525</xdr:colOff>
      <xdr:row>15</xdr:row>
      <xdr:rowOff>171449</xdr:rowOff>
    </xdr:from>
    <xdr:to>
      <xdr:col>6</xdr:col>
      <xdr:colOff>534193</xdr:colOff>
      <xdr:row>17</xdr:row>
      <xdr:rowOff>9525</xdr:rowOff>
    </xdr:to>
    <xdr:sp macro="" textlink="">
      <xdr:nvSpPr>
        <xdr:cNvPr id="48" name="Rounded Rectangle 47">
          <a:extLst>
            <a:ext uri="{FF2B5EF4-FFF2-40B4-BE49-F238E27FC236}">
              <a16:creationId xmlns:a16="http://schemas.microsoft.com/office/drawing/2014/main" xmlns="" id="{5698976D-93D9-4C69-9CAA-011B17B8CCDC}"/>
            </a:ext>
          </a:extLst>
        </xdr:cNvPr>
        <xdr:cNvSpPr/>
      </xdr:nvSpPr>
      <xdr:spPr>
        <a:xfrm>
          <a:off x="2219325" y="3124199"/>
          <a:ext cx="1972468" cy="304801"/>
        </a:xfrm>
        <a:prstGeom prst="roundRect">
          <a:avLst/>
        </a:prstGeom>
        <a:gradFill rotWithShape="1">
          <a:gsLst>
            <a:gs pos="0">
              <a:schemeClr val="tx2">
                <a:lumMod val="75000"/>
              </a:schemeClr>
            </a:gs>
            <a:gs pos="96000">
              <a:srgbClr val="4F81BD">
                <a:shade val="93000"/>
                <a:satMod val="130000"/>
              </a:srgbClr>
            </a:gs>
            <a:gs pos="100000">
              <a:srgbClr val="4F81BD">
                <a:shade val="94000"/>
                <a:satMod val="135000"/>
              </a:srgbClr>
            </a:gs>
          </a:gsLst>
          <a:lin ang="16200000" scaled="0"/>
        </a:gra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KOD SEKOLAH</a:t>
          </a:r>
        </a:p>
      </xdr:txBody>
    </xdr:sp>
    <xdr:clientData/>
  </xdr:twoCellAnchor>
  <xdr:twoCellAnchor>
    <xdr:from>
      <xdr:col>3</xdr:col>
      <xdr:colOff>381000</xdr:colOff>
      <xdr:row>20</xdr:row>
      <xdr:rowOff>180975</xdr:rowOff>
    </xdr:from>
    <xdr:to>
      <xdr:col>6</xdr:col>
      <xdr:colOff>524668</xdr:colOff>
      <xdr:row>22</xdr:row>
      <xdr:rowOff>0</xdr:rowOff>
    </xdr:to>
    <xdr:sp macro="" textlink="">
      <xdr:nvSpPr>
        <xdr:cNvPr id="50" name="Rounded Rectangle 49">
          <a:extLst>
            <a:ext uri="{FF2B5EF4-FFF2-40B4-BE49-F238E27FC236}">
              <a16:creationId xmlns:a16="http://schemas.microsoft.com/office/drawing/2014/main" xmlns="" id="{E2F23A10-658B-4B78-9639-BA2E1ACDC567}"/>
            </a:ext>
          </a:extLst>
        </xdr:cNvPr>
        <xdr:cNvSpPr/>
      </xdr:nvSpPr>
      <xdr:spPr>
        <a:xfrm>
          <a:off x="2209800" y="4105275"/>
          <a:ext cx="1972468" cy="314325"/>
        </a:xfrm>
        <a:prstGeom prst="roundRect">
          <a:avLst/>
        </a:prstGeom>
        <a:gradFill rotWithShape="1">
          <a:gsLst>
            <a:gs pos="0">
              <a:schemeClr val="tx2">
                <a:lumMod val="75000"/>
              </a:schemeClr>
            </a:gs>
            <a:gs pos="98000">
              <a:srgbClr val="4F81BD">
                <a:shade val="93000"/>
                <a:satMod val="130000"/>
              </a:srgbClr>
            </a:gs>
            <a:gs pos="100000">
              <a:srgbClr val="4F81BD">
                <a:shade val="94000"/>
                <a:satMod val="135000"/>
              </a:srgbClr>
            </a:gs>
          </a:gsLst>
          <a:lin ang="16200000" scaled="0"/>
        </a:gra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NAMA GBK</a:t>
          </a:r>
        </a:p>
      </xdr:txBody>
    </xdr:sp>
    <xdr:clientData/>
  </xdr:twoCellAnchor>
  <xdr:twoCellAnchor>
    <xdr:from>
      <xdr:col>3</xdr:col>
      <xdr:colOff>390525</xdr:colOff>
      <xdr:row>22</xdr:row>
      <xdr:rowOff>123825</xdr:rowOff>
    </xdr:from>
    <xdr:to>
      <xdr:col>6</xdr:col>
      <xdr:colOff>534193</xdr:colOff>
      <xdr:row>24</xdr:row>
      <xdr:rowOff>57150</xdr:rowOff>
    </xdr:to>
    <xdr:sp macro="" textlink="">
      <xdr:nvSpPr>
        <xdr:cNvPr id="25" name="Rounded Rectangle 24">
          <a:extLst>
            <a:ext uri="{FF2B5EF4-FFF2-40B4-BE49-F238E27FC236}">
              <a16:creationId xmlns:a16="http://schemas.microsoft.com/office/drawing/2014/main" xmlns="" id="{FA6D0752-AF32-471D-8C1C-5AB4D9CEB9A6}"/>
            </a:ext>
          </a:extLst>
        </xdr:cNvPr>
        <xdr:cNvSpPr/>
      </xdr:nvSpPr>
      <xdr:spPr>
        <a:xfrm>
          <a:off x="2219325" y="4648200"/>
          <a:ext cx="1972468" cy="381000"/>
        </a:xfrm>
        <a:prstGeom prst="roundRect">
          <a:avLst/>
        </a:prstGeom>
        <a:gradFill rotWithShape="1">
          <a:gsLst>
            <a:gs pos="0">
              <a:schemeClr val="tx2">
                <a:lumMod val="75000"/>
              </a:schemeClr>
            </a:gs>
            <a:gs pos="100000">
              <a:srgbClr val="4F81BD">
                <a:shade val="93000"/>
                <a:satMod val="130000"/>
              </a:srgbClr>
            </a:gs>
            <a:gs pos="100000">
              <a:srgbClr val="4F81BD">
                <a:shade val="94000"/>
                <a:satMod val="135000"/>
              </a:srgbClr>
            </a:gs>
          </a:gsLst>
          <a:lin ang="16200000" scaled="0"/>
        </a:gra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NAMA GURU BESAR</a:t>
          </a:r>
        </a:p>
      </xdr:txBody>
    </xdr:sp>
    <xdr:clientData/>
  </xdr:twoCellAnchor>
  <xdr:twoCellAnchor editAs="oneCell">
    <xdr:from>
      <xdr:col>17</xdr:col>
      <xdr:colOff>600075</xdr:colOff>
      <xdr:row>0</xdr:row>
      <xdr:rowOff>66675</xdr:rowOff>
    </xdr:from>
    <xdr:to>
      <xdr:col>21</xdr:col>
      <xdr:colOff>390525</xdr:colOff>
      <xdr:row>3</xdr:row>
      <xdr:rowOff>95250</xdr:rowOff>
    </xdr:to>
    <xdr:pic>
      <xdr:nvPicPr>
        <xdr:cNvPr id="267270" name="Picture 2" descr="http://fbk.upsi.edu.my/images/icons/Kementerian_Pendidikan_Malaysia.png">
          <a:extLst>
            <a:ext uri="{FF2B5EF4-FFF2-40B4-BE49-F238E27FC236}">
              <a16:creationId xmlns:a16="http://schemas.microsoft.com/office/drawing/2014/main" xmlns="" id="{56A9BF46-1342-42CE-BAF1-A891144A0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75" y="66675"/>
          <a:ext cx="22288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581025</xdr:colOff>
      <xdr:row>10</xdr:row>
      <xdr:rowOff>28575</xdr:rowOff>
    </xdr:from>
    <xdr:to>
      <xdr:col>14</xdr:col>
      <xdr:colOff>342900</xdr:colOff>
      <xdr:row>11</xdr:row>
      <xdr:rowOff>152401</xdr:rowOff>
    </xdr:to>
    <xdr:sp macro="" textlink="">
      <xdr:nvSpPr>
        <xdr:cNvPr id="33" name="Rounded Rectangle 32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xmlns="" id="{F674003F-F5FF-47DB-904A-9212AB3AF619}"/>
            </a:ext>
          </a:extLst>
        </xdr:cNvPr>
        <xdr:cNvSpPr/>
      </xdr:nvSpPr>
      <xdr:spPr>
        <a:xfrm>
          <a:off x="7286625" y="1933575"/>
          <a:ext cx="1590675" cy="314326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0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LAPORAN GOOGLE FORM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148167</xdr:colOff>
      <xdr:row>0</xdr:row>
      <xdr:rowOff>116416</xdr:rowOff>
    </xdr:from>
    <xdr:to>
      <xdr:col>31</xdr:col>
      <xdr:colOff>433917</xdr:colOff>
      <xdr:row>2</xdr:row>
      <xdr:rowOff>31749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F1C056A7-A7B7-47C8-8506-E0783D19006E}"/>
            </a:ext>
          </a:extLst>
        </xdr:cNvPr>
        <xdr:cNvSpPr/>
      </xdr:nvSpPr>
      <xdr:spPr>
        <a:xfrm>
          <a:off x="10530417" y="116416"/>
          <a:ext cx="2127250" cy="296333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228600</xdr:colOff>
      <xdr:row>1</xdr:row>
      <xdr:rowOff>142875</xdr:rowOff>
    </xdr:from>
    <xdr:to>
      <xdr:col>6</xdr:col>
      <xdr:colOff>228600</xdr:colOff>
      <xdr:row>5</xdr:row>
      <xdr:rowOff>104775</xdr:rowOff>
    </xdr:to>
    <xdr:pic>
      <xdr:nvPicPr>
        <xdr:cNvPr id="17082" name="Picture 2">
          <a:extLst>
            <a:ext uri="{FF2B5EF4-FFF2-40B4-BE49-F238E27FC236}">
              <a16:creationId xmlns:a16="http://schemas.microsoft.com/office/drawing/2014/main" xmlns="" id="{A809E2E6-690F-45B4-8660-A566CAC3F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304800"/>
          <a:ext cx="25336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200025</xdr:colOff>
      <xdr:row>1</xdr:row>
      <xdr:rowOff>76200</xdr:rowOff>
    </xdr:from>
    <xdr:to>
      <xdr:col>3</xdr:col>
      <xdr:colOff>38100</xdr:colOff>
      <xdr:row>5</xdr:row>
      <xdr:rowOff>104775</xdr:rowOff>
    </xdr:to>
    <xdr:pic>
      <xdr:nvPicPr>
        <xdr:cNvPr id="17083" name="Picture 3">
          <a:extLst>
            <a:ext uri="{FF2B5EF4-FFF2-40B4-BE49-F238E27FC236}">
              <a16:creationId xmlns:a16="http://schemas.microsoft.com/office/drawing/2014/main" xmlns="" id="{DEA841B0-2216-4E8D-93A0-5F6562F57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38125"/>
          <a:ext cx="9144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1</xdr:colOff>
      <xdr:row>7</xdr:row>
      <xdr:rowOff>0</xdr:rowOff>
    </xdr:from>
    <xdr:to>
      <xdr:col>16</xdr:col>
      <xdr:colOff>452438</xdr:colOff>
      <xdr:row>8</xdr:row>
      <xdr:rowOff>107156</xdr:rowOff>
    </xdr:to>
    <xdr:sp macro="" textlink="">
      <xdr:nvSpPr>
        <xdr:cNvPr id="8" name="Rounded Rectangle 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F0C63CD8-DBA8-4976-B00D-1AF98F3682C3}"/>
            </a:ext>
          </a:extLst>
        </xdr:cNvPr>
        <xdr:cNvSpPr/>
      </xdr:nvSpPr>
      <xdr:spPr>
        <a:xfrm>
          <a:off x="10953751" y="1238250"/>
          <a:ext cx="1500187" cy="345281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176893</xdr:colOff>
      <xdr:row>2</xdr:row>
      <xdr:rowOff>129268</xdr:rowOff>
    </xdr:from>
    <xdr:to>
      <xdr:col>25</xdr:col>
      <xdr:colOff>54428</xdr:colOff>
      <xdr:row>5</xdr:row>
      <xdr:rowOff>108855</xdr:rowOff>
    </xdr:to>
    <xdr:sp macro="" textlink="">
      <xdr:nvSpPr>
        <xdr:cNvPr id="5" name="Rounded Rectangl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D621652-948C-4F99-8CBB-A082DE90F6E2}"/>
            </a:ext>
          </a:extLst>
        </xdr:cNvPr>
        <xdr:cNvSpPr/>
      </xdr:nvSpPr>
      <xdr:spPr>
        <a:xfrm>
          <a:off x="14491607" y="455839"/>
          <a:ext cx="1714500" cy="46944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17</xdr:row>
      <xdr:rowOff>0</xdr:rowOff>
    </xdr:from>
    <xdr:to>
      <xdr:col>10</xdr:col>
      <xdr:colOff>304800</xdr:colOff>
      <xdr:row>37</xdr:row>
      <xdr:rowOff>152400</xdr:rowOff>
    </xdr:to>
    <xdr:graphicFrame macro="">
      <xdr:nvGraphicFramePr>
        <xdr:cNvPr id="19050" name="Chart 1">
          <a:extLst>
            <a:ext uri="{FF2B5EF4-FFF2-40B4-BE49-F238E27FC236}">
              <a16:creationId xmlns:a16="http://schemas.microsoft.com/office/drawing/2014/main" xmlns="" id="{E74D671F-6F5A-491A-9FEF-C2A6C9607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114299</xdr:colOff>
      <xdr:row>1</xdr:row>
      <xdr:rowOff>19050</xdr:rowOff>
    </xdr:from>
    <xdr:to>
      <xdr:col>13</xdr:col>
      <xdr:colOff>286542</xdr:colOff>
      <xdr:row>2</xdr:row>
      <xdr:rowOff>152400</xdr:rowOff>
    </xdr:to>
    <xdr:sp macro="" textlink="">
      <xdr:nvSpPr>
        <xdr:cNvPr id="7" name="Rounded Rectangle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F40D2510-8BC2-4855-B547-5739FC1C5682}"/>
            </a:ext>
          </a:extLst>
        </xdr:cNvPr>
        <xdr:cNvSpPr/>
      </xdr:nvSpPr>
      <xdr:spPr>
        <a:xfrm>
          <a:off x="7115174" y="95250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171450</xdr:colOff>
      <xdr:row>0</xdr:row>
      <xdr:rowOff>142875</xdr:rowOff>
    </xdr:from>
    <xdr:to>
      <xdr:col>8</xdr:col>
      <xdr:colOff>343693</xdr:colOff>
      <xdr:row>2</xdr:row>
      <xdr:rowOff>114300</xdr:rowOff>
    </xdr:to>
    <xdr:sp macro="" textlink="">
      <xdr:nvSpPr>
        <xdr:cNvPr id="5" name="Rounded Rectangl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EF2CDC12-826A-4718-B649-372C45F20EAB}"/>
            </a:ext>
          </a:extLst>
        </xdr:cNvPr>
        <xdr:cNvSpPr/>
      </xdr:nvSpPr>
      <xdr:spPr>
        <a:xfrm>
          <a:off x="8058150" y="142875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0</xdr:row>
      <xdr:rowOff>95250</xdr:rowOff>
    </xdr:from>
    <xdr:to>
      <xdr:col>8</xdr:col>
      <xdr:colOff>315118</xdr:colOff>
      <xdr:row>2</xdr:row>
      <xdr:rowOff>66675</xdr:rowOff>
    </xdr:to>
    <xdr:sp macro="" textlink="">
      <xdr:nvSpPr>
        <xdr:cNvPr id="7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6E7AB50-AC89-4734-AF64-493ADED99169}"/>
            </a:ext>
          </a:extLst>
        </xdr:cNvPr>
        <xdr:cNvSpPr/>
      </xdr:nvSpPr>
      <xdr:spPr>
        <a:xfrm>
          <a:off x="8001000" y="95250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171450</xdr:colOff>
      <xdr:row>1</xdr:row>
      <xdr:rowOff>0</xdr:rowOff>
    </xdr:from>
    <xdr:to>
      <xdr:col>8</xdr:col>
      <xdr:colOff>343693</xdr:colOff>
      <xdr:row>2</xdr:row>
      <xdr:rowOff>133350</xdr:rowOff>
    </xdr:to>
    <xdr:sp macro="" textlink="">
      <xdr:nvSpPr>
        <xdr:cNvPr id="7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47C1B4DA-7EE1-4F1F-BA36-C66E3BFCF556}"/>
            </a:ext>
          </a:extLst>
        </xdr:cNvPr>
        <xdr:cNvSpPr/>
      </xdr:nvSpPr>
      <xdr:spPr>
        <a:xfrm>
          <a:off x="8058150" y="161925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152400</xdr:colOff>
      <xdr:row>1</xdr:row>
      <xdr:rowOff>0</xdr:rowOff>
    </xdr:from>
    <xdr:to>
      <xdr:col>8</xdr:col>
      <xdr:colOff>324643</xdr:colOff>
      <xdr:row>2</xdr:row>
      <xdr:rowOff>133350</xdr:rowOff>
    </xdr:to>
    <xdr:sp macro="" textlink="">
      <xdr:nvSpPr>
        <xdr:cNvPr id="7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5908F636-6B16-4EE3-9B17-07E37F86C2AA}"/>
            </a:ext>
          </a:extLst>
        </xdr:cNvPr>
        <xdr:cNvSpPr/>
      </xdr:nvSpPr>
      <xdr:spPr>
        <a:xfrm>
          <a:off x="8039100" y="161925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133350</xdr:rowOff>
    </xdr:from>
    <xdr:to>
      <xdr:col>8</xdr:col>
      <xdr:colOff>286543</xdr:colOff>
      <xdr:row>2</xdr:row>
      <xdr:rowOff>104775</xdr:rowOff>
    </xdr:to>
    <xdr:sp macro="" textlink="">
      <xdr:nvSpPr>
        <xdr:cNvPr id="7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9E8091DB-CA7F-46AC-992B-E7AD14576AC6}"/>
            </a:ext>
          </a:extLst>
        </xdr:cNvPr>
        <xdr:cNvSpPr/>
      </xdr:nvSpPr>
      <xdr:spPr>
        <a:xfrm>
          <a:off x="8001000" y="133350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152400</xdr:colOff>
      <xdr:row>0</xdr:row>
      <xdr:rowOff>114300</xdr:rowOff>
    </xdr:from>
    <xdr:to>
      <xdr:col>8</xdr:col>
      <xdr:colOff>324643</xdr:colOff>
      <xdr:row>2</xdr:row>
      <xdr:rowOff>85725</xdr:rowOff>
    </xdr:to>
    <xdr:sp macro="" textlink="">
      <xdr:nvSpPr>
        <xdr:cNvPr id="7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D65F3961-244D-417E-A940-F8C832F71B51}"/>
            </a:ext>
          </a:extLst>
        </xdr:cNvPr>
        <xdr:cNvSpPr/>
      </xdr:nvSpPr>
      <xdr:spPr>
        <a:xfrm>
          <a:off x="8039100" y="114300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0</xdr:row>
      <xdr:rowOff>95250</xdr:rowOff>
    </xdr:from>
    <xdr:to>
      <xdr:col>8</xdr:col>
      <xdr:colOff>305593</xdr:colOff>
      <xdr:row>2</xdr:row>
      <xdr:rowOff>66675</xdr:rowOff>
    </xdr:to>
    <xdr:sp macro="" textlink="">
      <xdr:nvSpPr>
        <xdr:cNvPr id="7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69729661-7A65-43B2-B3A6-85B1F76CF056}"/>
            </a:ext>
          </a:extLst>
        </xdr:cNvPr>
        <xdr:cNvSpPr/>
      </xdr:nvSpPr>
      <xdr:spPr>
        <a:xfrm>
          <a:off x="8020050" y="95250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104775</xdr:rowOff>
    </xdr:from>
    <xdr:to>
      <xdr:col>8</xdr:col>
      <xdr:colOff>277018</xdr:colOff>
      <xdr:row>2</xdr:row>
      <xdr:rowOff>76200</xdr:rowOff>
    </xdr:to>
    <xdr:sp macro="" textlink="">
      <xdr:nvSpPr>
        <xdr:cNvPr id="7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784EE84-C5D4-4606-89AE-9E05A177E917}"/>
            </a:ext>
          </a:extLst>
        </xdr:cNvPr>
        <xdr:cNvSpPr/>
      </xdr:nvSpPr>
      <xdr:spPr>
        <a:xfrm>
          <a:off x="7991475" y="104775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0</xdr:row>
      <xdr:rowOff>95250</xdr:rowOff>
    </xdr:from>
    <xdr:to>
      <xdr:col>8</xdr:col>
      <xdr:colOff>267493</xdr:colOff>
      <xdr:row>2</xdr:row>
      <xdr:rowOff>66675</xdr:rowOff>
    </xdr:to>
    <xdr:sp macro="" textlink="">
      <xdr:nvSpPr>
        <xdr:cNvPr id="7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FCE17A99-D0B6-4C5D-8A62-512171C5F114}"/>
            </a:ext>
          </a:extLst>
        </xdr:cNvPr>
        <xdr:cNvSpPr/>
      </xdr:nvSpPr>
      <xdr:spPr>
        <a:xfrm>
          <a:off x="7981950" y="95250"/>
          <a:ext cx="1391443" cy="295275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</xdr:colOff>
      <xdr:row>0</xdr:row>
      <xdr:rowOff>174624</xdr:rowOff>
    </xdr:from>
    <xdr:to>
      <xdr:col>17</xdr:col>
      <xdr:colOff>269875</xdr:colOff>
      <xdr:row>3</xdr:row>
      <xdr:rowOff>158750</xdr:rowOff>
    </xdr:to>
    <xdr:sp macro="" textlink="">
      <xdr:nvSpPr>
        <xdr:cNvPr id="5" name="Rounded Rectangl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81C2D466-62D1-4D34-9261-E8D88095A499}"/>
            </a:ext>
          </a:extLst>
        </xdr:cNvPr>
        <xdr:cNvSpPr/>
      </xdr:nvSpPr>
      <xdr:spPr>
        <a:xfrm>
          <a:off x="9064626" y="174624"/>
          <a:ext cx="1476374" cy="508001"/>
        </a:xfrm>
        <a:prstGeom prst="roundRect">
          <a:avLst/>
        </a:prstGeom>
        <a:solidFill>
          <a:srgbClr val="FF000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MY" sz="13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>
                <a:glow rad="101600">
                  <a:schemeClr val="tx1">
                    <a:alpha val="60000"/>
                  </a:schemeClr>
                </a:glow>
              </a:effectLst>
              <a:uLnTx/>
              <a:uFillTx/>
              <a:latin typeface="Calibri"/>
              <a:ea typeface="+mn-ea"/>
              <a:cs typeface="+mn-cs"/>
            </a:rPr>
            <a:t>MENU UTAMA</a:t>
          </a:r>
        </a:p>
      </xdr:txBody>
    </xdr:sp>
    <xdr:clientData/>
  </xdr:twoCellAnchor>
  <xdr:twoCellAnchor>
    <xdr:from>
      <xdr:col>9</xdr:col>
      <xdr:colOff>952512</xdr:colOff>
      <xdr:row>58</xdr:row>
      <xdr:rowOff>80495</xdr:rowOff>
    </xdr:from>
    <xdr:to>
      <xdr:col>12</xdr:col>
      <xdr:colOff>858604</xdr:colOff>
      <xdr:row>60</xdr:row>
      <xdr:rowOff>13414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C301E444-2E28-4426-B422-02842DFE2E99}"/>
            </a:ext>
          </a:extLst>
        </xdr:cNvPr>
        <xdr:cNvSpPr txBox="1"/>
      </xdr:nvSpPr>
      <xdr:spPr>
        <a:xfrm>
          <a:off x="7526104" y="16514474"/>
          <a:ext cx="3045317" cy="630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...........................................................................</a:t>
          </a:r>
        </a:p>
        <a:p>
          <a:pPr algn="ctr"/>
          <a:r>
            <a:rPr lang="en-US" sz="1100"/>
            <a:t>(		</a:t>
          </a:r>
          <a:r>
            <a:rPr lang="en-US" sz="1100" baseline="0"/>
            <a:t>            	)</a:t>
          </a:r>
          <a:endParaRPr lang="en-US" sz="1100"/>
        </a:p>
      </xdr:txBody>
    </xdr:sp>
    <xdr:clientData/>
  </xdr:twoCellAnchor>
  <xdr:twoCellAnchor>
    <xdr:from>
      <xdr:col>10</xdr:col>
      <xdr:colOff>120739</xdr:colOff>
      <xdr:row>59</xdr:row>
      <xdr:rowOff>295139</xdr:rowOff>
    </xdr:from>
    <xdr:to>
      <xdr:col>11</xdr:col>
      <xdr:colOff>1207395</xdr:colOff>
      <xdr:row>62</xdr:row>
      <xdr:rowOff>40245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E58C9D83-7788-449B-AAD4-A175E13D3EDB}"/>
            </a:ext>
          </a:extLst>
        </xdr:cNvPr>
        <xdr:cNvSpPr txBox="1"/>
      </xdr:nvSpPr>
      <xdr:spPr>
        <a:xfrm>
          <a:off x="7727324" y="17077921"/>
          <a:ext cx="1730599" cy="45612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100">
              <a:solidFill>
                <a:schemeClr val="bg1">
                  <a:lumMod val="75000"/>
                </a:schemeClr>
              </a:solidFill>
            </a:rPr>
            <a:t>NAMA DAN CAP</a:t>
          </a:r>
        </a:p>
        <a:p>
          <a:pPr algn="l"/>
          <a:r>
            <a:rPr lang="en-US" sz="1100">
              <a:solidFill>
                <a:schemeClr val="bg1">
                  <a:lumMod val="75000"/>
                </a:schemeClr>
              </a:solidFill>
            </a:rPr>
            <a:t>GURU BESAR</a:t>
          </a:r>
        </a:p>
      </xdr:txBody>
    </xdr:sp>
    <xdr:clientData/>
  </xdr:twoCellAnchor>
  <xdr:twoCellAnchor editAs="oneCell">
    <xdr:from>
      <xdr:col>2</xdr:col>
      <xdr:colOff>308556</xdr:colOff>
      <xdr:row>5</xdr:row>
      <xdr:rowOff>202008</xdr:rowOff>
    </xdr:from>
    <xdr:to>
      <xdr:col>3</xdr:col>
      <xdr:colOff>482958</xdr:colOff>
      <xdr:row>10</xdr:row>
      <xdr:rowOff>51055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2288" y="1074015"/>
          <a:ext cx="912255" cy="116376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/AppData/Local/Temp/Rar$DIa0.743/EMT1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023)"/>
      <sheetName val="(1023an)"/>
    </sheetNames>
    <sheetDataSet>
      <sheetData sheetId="0"/>
      <sheetData sheetId="1">
        <row r="2">
          <cell r="E2">
            <v>4</v>
          </cell>
        </row>
        <row r="4">
          <cell r="E4" t="str">
            <v>Chin</v>
          </cell>
        </row>
        <row r="5">
          <cell r="E5" t="str">
            <v>Sioux</v>
          </cell>
        </row>
        <row r="6">
          <cell r="E6" t="str">
            <v>Gigi</v>
          </cell>
        </row>
        <row r="7">
          <cell r="E7" t="str">
            <v>Do</v>
          </cell>
        </row>
        <row r="8">
          <cell r="E8" t="str">
            <v/>
          </cell>
        </row>
        <row r="9">
          <cell r="E9" t="str">
            <v/>
          </cell>
        </row>
        <row r="10">
          <cell r="E10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C11:Q24"/>
  <sheetViews>
    <sheetView showGridLines="0" showRowColHeaders="0" showZeros="0" topLeftCell="A2" zoomScale="75" zoomScaleNormal="75" workbookViewId="0">
      <selection activeCell="H15" sqref="H15:M15"/>
    </sheetView>
  </sheetViews>
  <sheetFormatPr defaultRowHeight="15" x14ac:dyDescent="0.25"/>
  <cols>
    <col min="3" max="3" width="9.140625" customWidth="1"/>
    <col min="16" max="16" width="7.42578125" customWidth="1"/>
    <col min="17" max="17" width="9.140625" hidden="1" customWidth="1"/>
  </cols>
  <sheetData>
    <row r="11" spans="3:13" x14ac:dyDescent="0.25"/>
    <row r="15" spans="3:13" ht="22.5" customHeight="1" x14ac:dyDescent="0.25">
      <c r="D15" s="250"/>
      <c r="E15" s="250"/>
      <c r="F15" s="250"/>
      <c r="G15" s="250"/>
      <c r="H15" s="251" t="s">
        <v>136</v>
      </c>
      <c r="I15" s="251"/>
      <c r="J15" s="251"/>
      <c r="K15" s="251"/>
      <c r="L15" s="251"/>
      <c r="M15" s="251"/>
    </row>
    <row r="16" spans="3:13" x14ac:dyDescent="0.25">
      <c r="D16" s="163"/>
      <c r="E16" s="163"/>
      <c r="F16" s="163"/>
      <c r="G16" s="163"/>
      <c r="H16" s="164"/>
      <c r="I16" s="164"/>
      <c r="J16" s="164"/>
      <c r="K16" s="164"/>
      <c r="L16" s="164"/>
      <c r="M16" s="164"/>
    </row>
    <row r="17" spans="4:13" ht="21.75" customHeight="1" x14ac:dyDescent="0.25">
      <c r="D17" s="252"/>
      <c r="E17" s="252"/>
      <c r="F17" s="252"/>
      <c r="G17" s="252"/>
      <c r="H17" s="251" t="s">
        <v>137</v>
      </c>
      <c r="I17" s="251"/>
      <c r="J17" s="165"/>
      <c r="K17" s="165"/>
      <c r="L17" s="165"/>
      <c r="M17" s="165"/>
    </row>
    <row r="18" spans="4:13" ht="11.25" customHeight="1" x14ac:dyDescent="0.25">
      <c r="D18" s="163"/>
      <c r="E18" s="163"/>
      <c r="F18" s="163"/>
      <c r="G18" s="163"/>
      <c r="H18" s="164"/>
      <c r="I18" s="164"/>
      <c r="J18" s="164"/>
      <c r="K18" s="164"/>
      <c r="L18" s="164"/>
      <c r="M18" s="164"/>
    </row>
    <row r="19" spans="4:13" x14ac:dyDescent="0.25">
      <c r="H19" s="166"/>
      <c r="I19" s="166"/>
      <c r="J19" s="166"/>
      <c r="K19" s="166"/>
      <c r="L19" s="166"/>
      <c r="M19" s="166"/>
    </row>
    <row r="20" spans="4:13" ht="21.75" customHeight="1" x14ac:dyDescent="0.25">
      <c r="D20" s="250"/>
      <c r="E20" s="250"/>
      <c r="F20" s="250"/>
      <c r="G20" s="250"/>
      <c r="H20" s="251" t="s">
        <v>271</v>
      </c>
      <c r="I20" s="251"/>
      <c r="J20" s="251"/>
      <c r="K20" s="251"/>
      <c r="L20" s="251"/>
      <c r="M20" s="251"/>
    </row>
    <row r="22" spans="4:13" ht="24" customHeight="1" x14ac:dyDescent="0.25">
      <c r="D22" s="250"/>
      <c r="E22" s="250"/>
      <c r="F22" s="250"/>
      <c r="G22" s="250"/>
      <c r="H22" s="251" t="s">
        <v>138</v>
      </c>
      <c r="I22" s="251"/>
      <c r="J22" s="251"/>
      <c r="K22" s="251"/>
      <c r="L22" s="251"/>
      <c r="M22" s="251"/>
    </row>
    <row r="24" spans="4:13" ht="20.25" customHeight="1" x14ac:dyDescent="0.25">
      <c r="H24" s="251" t="s">
        <v>139</v>
      </c>
      <c r="I24" s="251"/>
      <c r="J24" s="251"/>
      <c r="K24" s="251"/>
      <c r="L24" s="251"/>
      <c r="M24" s="251"/>
    </row>
  </sheetData>
  <sheetProtection password="CC36" sheet="1"/>
  <mergeCells count="9">
    <mergeCell ref="D15:G15"/>
    <mergeCell ref="H15:M15"/>
    <mergeCell ref="D17:G17"/>
    <mergeCell ref="H17:I17"/>
    <mergeCell ref="H24:M24"/>
    <mergeCell ref="D22:G22"/>
    <mergeCell ref="H22:M22"/>
    <mergeCell ref="D20:G20"/>
    <mergeCell ref="H20:M20"/>
  </mergeCells>
  <dataValidations count="1">
    <dataValidation type="list" showInputMessage="1" showErrorMessage="1" sqref="H20:M20">
      <formula1>LISTKELAS_DROPMENU</formula1>
    </dataValidation>
  </dataValidations>
  <pageMargins left="0.7" right="0.7" top="0.75" bottom="0.75" header="0.3" footer="0.3"/>
  <pageSetup orientation="portrait" horizontalDpi="4294967293" verticalDpi="0" r:id="rId1"/>
  <drawing r:id="rId2"/>
  <legacyDrawing r:id="rId3"/>
  <picture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C8576"/>
  <sheetViews>
    <sheetView showGridLines="0" showRowColHeaders="0" zoomScale="80" zoomScaleNormal="80" workbookViewId="0">
      <pane ySplit="9" topLeftCell="A10" activePane="bottomLeft" state="frozen"/>
      <selection activeCell="K27" sqref="K27"/>
      <selection pane="bottomLeft" activeCell="E10" sqref="E10"/>
    </sheetView>
  </sheetViews>
  <sheetFormatPr defaultColWidth="9.140625" defaultRowHeight="15" customHeight="1" zeroHeight="1" x14ac:dyDescent="0.25"/>
  <cols>
    <col min="1" max="1" width="6" style="117" customWidth="1"/>
    <col min="2" max="2" width="53.28515625" style="21" customWidth="1"/>
    <col min="3" max="3" width="18.5703125" style="21" customWidth="1"/>
    <col min="4" max="4" width="21.42578125" style="111" customWidth="1"/>
    <col min="5" max="12" width="8.5703125" style="21" customWidth="1"/>
    <col min="13" max="13" width="6" style="40" customWidth="1"/>
    <col min="14" max="14" width="5.28515625" style="42" hidden="1" customWidth="1"/>
    <col min="15" max="15" width="4" style="21" hidden="1" customWidth="1"/>
    <col min="16" max="16" width="5.42578125" style="21" hidden="1" customWidth="1"/>
    <col min="17" max="17" width="4.5703125" style="21" hidden="1" customWidth="1"/>
    <col min="18" max="18" width="3.28515625" style="21" hidden="1" customWidth="1"/>
    <col min="19" max="19" width="5.5703125" style="21" hidden="1" customWidth="1"/>
    <col min="20" max="20" width="3.7109375" style="21" hidden="1" customWidth="1"/>
    <col min="21" max="21" width="4.5703125" style="21" hidden="1" customWidth="1"/>
    <col min="22" max="22" width="5.7109375" style="21" hidden="1" customWidth="1"/>
    <col min="23" max="23" width="11.42578125" style="21" hidden="1" customWidth="1"/>
    <col min="24" max="24" width="5.42578125" style="21" hidden="1" customWidth="1"/>
    <col min="25" max="25" width="6.7109375" style="25" hidden="1" customWidth="1"/>
    <col min="26" max="27" width="5.5703125" style="11" hidden="1" customWidth="1"/>
    <col min="28" max="28" width="8" style="11" hidden="1" customWidth="1"/>
    <col min="29" max="16384" width="9.140625" style="25"/>
  </cols>
  <sheetData>
    <row r="1" spans="1:81" x14ac:dyDescent="0.25">
      <c r="A1" s="177"/>
      <c r="B1" s="178"/>
      <c r="C1" s="179"/>
      <c r="D1" s="180"/>
      <c r="E1" s="178"/>
      <c r="F1" s="178"/>
      <c r="G1" s="178"/>
      <c r="H1" s="178"/>
      <c r="I1" s="178"/>
      <c r="J1" s="178"/>
      <c r="K1" s="178"/>
      <c r="L1" s="178"/>
      <c r="M1" s="181"/>
    </row>
    <row r="2" spans="1:81" x14ac:dyDescent="0.25">
      <c r="A2" s="177"/>
      <c r="B2" s="182" t="s">
        <v>12</v>
      </c>
      <c r="C2" s="183" t="str">
        <f>IKeP!H15</f>
        <v>SK FELDA PALONG 5</v>
      </c>
      <c r="D2" s="183"/>
      <c r="E2" s="178"/>
      <c r="F2" s="178"/>
      <c r="G2" s="178"/>
      <c r="H2" s="178"/>
      <c r="I2" s="178"/>
      <c r="J2" s="178"/>
      <c r="K2" s="178"/>
      <c r="L2" s="178"/>
      <c r="M2" s="181"/>
    </row>
    <row r="3" spans="1:81" x14ac:dyDescent="0.25">
      <c r="A3" s="177"/>
      <c r="B3" s="182" t="s">
        <v>90</v>
      </c>
      <c r="C3" s="184" t="str">
        <f>IKeP!H17</f>
        <v>NBA6016</v>
      </c>
      <c r="D3" s="184"/>
      <c r="E3" s="178"/>
      <c r="F3" s="178"/>
      <c r="G3" s="178"/>
      <c r="H3" s="178"/>
      <c r="I3" s="178"/>
      <c r="J3" s="178"/>
      <c r="K3" s="178"/>
      <c r="L3" s="178"/>
      <c r="M3" s="181"/>
    </row>
    <row r="4" spans="1:81" x14ac:dyDescent="0.25">
      <c r="A4" s="177"/>
      <c r="B4" s="185"/>
      <c r="C4" s="183"/>
      <c r="D4" s="183"/>
      <c r="E4" s="178"/>
      <c r="F4" s="178"/>
      <c r="G4" s="178"/>
      <c r="H4" s="178"/>
      <c r="I4" s="178"/>
      <c r="J4" s="178"/>
      <c r="K4" s="178"/>
      <c r="L4" s="178"/>
      <c r="M4" s="181"/>
    </row>
    <row r="5" spans="1:81" x14ac:dyDescent="0.25">
      <c r="A5" s="177"/>
      <c r="B5" s="185"/>
      <c r="C5" s="183"/>
      <c r="D5" s="183"/>
      <c r="E5" s="178"/>
      <c r="F5" s="178"/>
      <c r="G5" s="178"/>
      <c r="H5" s="178"/>
      <c r="I5" s="178"/>
      <c r="J5" s="178"/>
      <c r="K5" s="178"/>
      <c r="L5" s="178"/>
      <c r="M5" s="181"/>
    </row>
    <row r="6" spans="1:81" x14ac:dyDescent="0.25">
      <c r="A6" s="177"/>
      <c r="B6" s="185" t="s">
        <v>91</v>
      </c>
      <c r="C6" s="183" t="str">
        <f>IKeP!H22</f>
        <v>HARYANTI BINTI ABD. KADIR</v>
      </c>
      <c r="D6" s="183"/>
      <c r="E6" s="178"/>
      <c r="F6" s="178"/>
      <c r="G6" s="178"/>
      <c r="H6" s="178"/>
      <c r="I6" s="178"/>
      <c r="J6" s="178"/>
      <c r="K6" s="178"/>
      <c r="L6" s="178"/>
      <c r="M6" s="181"/>
    </row>
    <row r="7" spans="1:81" ht="15.75" thickBot="1" x14ac:dyDescent="0.3">
      <c r="A7" s="177"/>
      <c r="B7" s="186"/>
      <c r="C7" s="186"/>
      <c r="D7" s="187"/>
      <c r="E7" s="178"/>
      <c r="F7" s="178"/>
      <c r="G7" s="178"/>
      <c r="H7" s="178"/>
      <c r="I7" s="178"/>
      <c r="J7" s="178"/>
      <c r="K7" s="178"/>
      <c r="L7" s="178"/>
      <c r="M7" s="181"/>
    </row>
    <row r="8" spans="1:81" ht="15.75" thickBot="1" x14ac:dyDescent="0.3">
      <c r="A8" s="177"/>
      <c r="B8" s="178"/>
      <c r="C8" s="178"/>
      <c r="D8" s="188"/>
      <c r="E8" s="253" t="s">
        <v>15</v>
      </c>
      <c r="F8" s="254"/>
      <c r="G8" s="254"/>
      <c r="H8" s="254"/>
      <c r="I8" s="254"/>
      <c r="J8" s="254"/>
      <c r="K8" s="254"/>
      <c r="L8" s="254"/>
      <c r="M8" s="255"/>
      <c r="N8" s="171"/>
      <c r="O8" s="176"/>
      <c r="P8" s="176"/>
      <c r="Q8" s="176"/>
      <c r="R8" s="176"/>
      <c r="S8" s="176"/>
      <c r="T8" s="176"/>
      <c r="U8" s="176"/>
      <c r="V8" s="176"/>
      <c r="W8" s="176"/>
      <c r="X8" s="176"/>
    </row>
    <row r="9" spans="1:81" s="30" customFormat="1" ht="29.25" customHeight="1" thickBot="1" x14ac:dyDescent="0.3">
      <c r="A9" s="191" t="s">
        <v>0</v>
      </c>
      <c r="B9" s="191" t="s">
        <v>1</v>
      </c>
      <c r="C9" s="248" t="s">
        <v>4</v>
      </c>
      <c r="D9" s="247" t="s">
        <v>123</v>
      </c>
      <c r="E9" s="249" t="s">
        <v>16</v>
      </c>
      <c r="F9" s="249" t="s">
        <v>17</v>
      </c>
      <c r="G9" s="249" t="s">
        <v>18</v>
      </c>
      <c r="H9" s="249" t="s">
        <v>20</v>
      </c>
      <c r="I9" s="249" t="s">
        <v>21</v>
      </c>
      <c r="J9" s="249" t="s">
        <v>19</v>
      </c>
      <c r="K9" s="249" t="s">
        <v>22</v>
      </c>
      <c r="L9" s="249" t="s">
        <v>23</v>
      </c>
      <c r="M9" s="249" t="s">
        <v>24</v>
      </c>
      <c r="N9" s="174" t="s">
        <v>12</v>
      </c>
      <c r="O9" s="175" t="s">
        <v>90</v>
      </c>
      <c r="P9" s="175" t="s">
        <v>34</v>
      </c>
      <c r="Q9" s="175" t="s">
        <v>118</v>
      </c>
      <c r="R9" s="175" t="s">
        <v>119</v>
      </c>
      <c r="S9" s="175" t="s">
        <v>116</v>
      </c>
      <c r="T9" s="175" t="s">
        <v>117</v>
      </c>
      <c r="U9" s="175" t="s">
        <v>36</v>
      </c>
      <c r="V9" s="175" t="s">
        <v>37</v>
      </c>
      <c r="W9" s="175" t="s">
        <v>38</v>
      </c>
      <c r="X9" s="175" t="s">
        <v>39</v>
      </c>
      <c r="Z9" s="152" t="s">
        <v>103</v>
      </c>
      <c r="AA9" s="153" t="s">
        <v>104</v>
      </c>
      <c r="AB9" s="154" t="s">
        <v>105</v>
      </c>
      <c r="CC9" s="30" t="s">
        <v>115</v>
      </c>
    </row>
    <row r="10" spans="1:81" ht="15.75" thickTop="1" x14ac:dyDescent="0.25">
      <c r="A10" s="41">
        <v>1</v>
      </c>
      <c r="B10" s="41" t="s">
        <v>205</v>
      </c>
      <c r="C10" s="40" t="s">
        <v>271</v>
      </c>
      <c r="D10" s="41" t="s">
        <v>238</v>
      </c>
      <c r="E10" s="41">
        <v>6</v>
      </c>
      <c r="F10" s="41">
        <v>8</v>
      </c>
      <c r="G10" s="41">
        <v>7</v>
      </c>
      <c r="H10" s="41">
        <v>6</v>
      </c>
      <c r="I10" s="41">
        <v>7</v>
      </c>
      <c r="J10" s="41">
        <v>7</v>
      </c>
      <c r="K10" s="41">
        <v>7</v>
      </c>
      <c r="L10" s="41">
        <v>6</v>
      </c>
      <c r="M10" s="41">
        <v>9</v>
      </c>
      <c r="N10" s="41" t="s">
        <v>59</v>
      </c>
      <c r="O10" s="41">
        <v>70</v>
      </c>
      <c r="P10" s="41" t="s">
        <v>59</v>
      </c>
      <c r="Q10" s="41">
        <v>0</v>
      </c>
      <c r="R10" s="41"/>
      <c r="S10" s="41">
        <v>30</v>
      </c>
      <c r="T10" s="41" t="s">
        <v>61</v>
      </c>
      <c r="U10" s="41">
        <v>100</v>
      </c>
      <c r="V10" s="170">
        <f t="shared" ref="V10:X12" si="0">K10*10</f>
        <v>70</v>
      </c>
      <c r="W10" s="170">
        <f t="shared" si="0"/>
        <v>60</v>
      </c>
      <c r="X10" s="170">
        <f t="shared" si="0"/>
        <v>90</v>
      </c>
      <c r="Z10" s="155">
        <f t="array" ref="Z10">SUM(IF(FREQUENCY(IF($C$10:$C$510&lt;&gt;"",MATCH($C$10:$C$510,$C$10:$C$510,0)),ROW($C$10:$C$510)-ROW($D$10)+1),1))</f>
        <v>2</v>
      </c>
      <c r="AA10" s="156"/>
      <c r="AB10" s="155" t="str">
        <f t="array" ref="AB10">$Z$12:INDEX($Z$12:$Z$31,$Z$10)</f>
        <v>6 CERDIK</v>
      </c>
      <c r="CC10" s="25">
        <v>0</v>
      </c>
    </row>
    <row r="11" spans="1:81" ht="15" customHeight="1" x14ac:dyDescent="0.25">
      <c r="A11" s="41">
        <v>2</v>
      </c>
      <c r="B11" s="41" t="s">
        <v>206</v>
      </c>
      <c r="C11" s="40" t="s">
        <v>271</v>
      </c>
      <c r="D11" s="41" t="s">
        <v>239</v>
      </c>
      <c r="E11" s="41">
        <v>1</v>
      </c>
      <c r="F11" s="41">
        <v>8</v>
      </c>
      <c r="G11" s="41">
        <v>5</v>
      </c>
      <c r="H11" s="41">
        <v>4</v>
      </c>
      <c r="I11" s="41">
        <v>6</v>
      </c>
      <c r="J11" s="41">
        <v>10</v>
      </c>
      <c r="K11" s="41">
        <v>7</v>
      </c>
      <c r="L11" s="41">
        <v>7</v>
      </c>
      <c r="M11" s="41">
        <v>9</v>
      </c>
      <c r="N11" s="41" t="s">
        <v>59</v>
      </c>
      <c r="O11" s="41">
        <v>80</v>
      </c>
      <c r="P11" s="41" t="s">
        <v>57</v>
      </c>
      <c r="Q11" s="41">
        <v>60</v>
      </c>
      <c r="R11" s="41" t="s">
        <v>59</v>
      </c>
      <c r="S11" s="41">
        <v>10</v>
      </c>
      <c r="T11" s="41" t="s">
        <v>61</v>
      </c>
      <c r="U11" s="41">
        <v>80</v>
      </c>
      <c r="V11" s="170">
        <f t="shared" si="0"/>
        <v>70</v>
      </c>
      <c r="W11" s="170">
        <f t="shared" si="0"/>
        <v>70</v>
      </c>
      <c r="X11" s="170">
        <f t="shared" si="0"/>
        <v>90</v>
      </c>
      <c r="Z11" s="154" t="s">
        <v>106</v>
      </c>
      <c r="AA11" s="157"/>
      <c r="AB11" s="158" t="s">
        <v>9</v>
      </c>
      <c r="CC11" s="25">
        <v>1</v>
      </c>
    </row>
    <row r="12" spans="1:81" ht="15" customHeight="1" x14ac:dyDescent="0.25">
      <c r="A12" s="41">
        <v>3</v>
      </c>
      <c r="B12" s="41" t="s">
        <v>207</v>
      </c>
      <c r="C12" s="40" t="s">
        <v>271</v>
      </c>
      <c r="D12" s="41" t="s">
        <v>240</v>
      </c>
      <c r="E12" s="41">
        <v>3</v>
      </c>
      <c r="F12" s="41">
        <v>6</v>
      </c>
      <c r="G12" s="41">
        <v>9</v>
      </c>
      <c r="H12" s="41">
        <v>8</v>
      </c>
      <c r="I12" s="41">
        <v>8</v>
      </c>
      <c r="J12" s="41">
        <v>7</v>
      </c>
      <c r="K12" s="41">
        <v>8</v>
      </c>
      <c r="L12" s="41">
        <v>4</v>
      </c>
      <c r="M12" s="41">
        <v>9</v>
      </c>
      <c r="N12" s="41" t="s">
        <v>59</v>
      </c>
      <c r="O12" s="41">
        <v>90</v>
      </c>
      <c r="P12" s="41" t="s">
        <v>57</v>
      </c>
      <c r="Q12" s="41">
        <v>100</v>
      </c>
      <c r="R12" s="41" t="s">
        <v>57</v>
      </c>
      <c r="S12" s="41">
        <v>40</v>
      </c>
      <c r="T12" s="41" t="s">
        <v>61</v>
      </c>
      <c r="U12" s="41">
        <v>90</v>
      </c>
      <c r="V12" s="170">
        <f t="shared" si="0"/>
        <v>80</v>
      </c>
      <c r="W12" s="170">
        <f t="shared" si="0"/>
        <v>40</v>
      </c>
      <c r="X12" s="170">
        <f t="shared" si="0"/>
        <v>90</v>
      </c>
      <c r="Z12" s="155" t="str">
        <f t="array" ref="Z12">IF(ROWS(Z$12:Z12)&gt;$Z$10,"",INDEX($C$10:$C$510,SMALL(IF(FREQUENCY(IF($C$10:$C$510&lt;&gt;"",MATCH($C$10:$C$510,$C$10:$C$510,0)),ROW($C$10:$C$510)-ROW($D$10)+1),ROW($C$10:$C$510)-ROW($D$10)+1),ROWS(Z$12:Z12))))</f>
        <v>6 CERDIK</v>
      </c>
      <c r="AA12" s="156"/>
      <c r="AB12" s="159" t="s">
        <v>107</v>
      </c>
      <c r="CC12" s="25">
        <v>2</v>
      </c>
    </row>
    <row r="13" spans="1:81" x14ac:dyDescent="0.25">
      <c r="A13" s="41">
        <v>4</v>
      </c>
      <c r="B13" s="41" t="s">
        <v>208</v>
      </c>
      <c r="C13" s="40" t="s">
        <v>271</v>
      </c>
      <c r="D13" s="41" t="s">
        <v>241</v>
      </c>
      <c r="E13" s="41">
        <v>2</v>
      </c>
      <c r="F13" s="41">
        <v>8</v>
      </c>
      <c r="G13" s="41">
        <v>8</v>
      </c>
      <c r="H13" s="41">
        <v>5</v>
      </c>
      <c r="I13" s="41">
        <v>10</v>
      </c>
      <c r="J13" s="41">
        <v>6</v>
      </c>
      <c r="K13" s="41">
        <v>7</v>
      </c>
      <c r="L13" s="41">
        <v>4</v>
      </c>
      <c r="M13" s="41">
        <v>10</v>
      </c>
      <c r="N13" s="41" t="s">
        <v>59</v>
      </c>
      <c r="O13" s="41">
        <v>80</v>
      </c>
      <c r="P13" s="41" t="s">
        <v>57</v>
      </c>
      <c r="Q13" s="41">
        <v>80</v>
      </c>
      <c r="R13" s="41" t="s">
        <v>57</v>
      </c>
      <c r="S13" s="41">
        <v>70</v>
      </c>
      <c r="T13" s="41" t="s">
        <v>59</v>
      </c>
      <c r="U13" s="41">
        <v>60</v>
      </c>
      <c r="V13" s="170">
        <f t="shared" ref="V13:V76" si="1">K13*10</f>
        <v>70</v>
      </c>
      <c r="W13" s="170">
        <f t="shared" ref="W13:W76" si="2">L13*10</f>
        <v>40</v>
      </c>
      <c r="X13" s="170">
        <f t="shared" ref="X13:X76" si="3">M13*10</f>
        <v>100</v>
      </c>
      <c r="Z13" s="155" t="str">
        <f t="array" ref="Z13">IF(ROWS(Z$12:Z13)&gt;$Z$10,"",INDEX($C$10:$C$510,SMALL(IF(FREQUENCY(IF($C$10:$C$510&lt;&gt;"",MATCH($C$10:$C$510,$C$10:$C$510,0)),ROW($C$10:$C$510)-ROW($D$10)+1),ROW($C$10:$C$510)-ROW($D$10)+1),ROWS(Z$12:Z13))))</f>
        <v>6 BIJAK</v>
      </c>
      <c r="AA13" s="160"/>
      <c r="AB13" s="161"/>
      <c r="CC13" s="25">
        <v>3</v>
      </c>
    </row>
    <row r="14" spans="1:81" x14ac:dyDescent="0.25">
      <c r="A14" s="41">
        <v>5</v>
      </c>
      <c r="B14" s="41" t="s">
        <v>209</v>
      </c>
      <c r="C14" s="40" t="s">
        <v>271</v>
      </c>
      <c r="D14" s="41" t="s">
        <v>242</v>
      </c>
      <c r="E14" s="41">
        <v>10</v>
      </c>
      <c r="F14" s="41">
        <v>10</v>
      </c>
      <c r="G14" s="41">
        <v>10</v>
      </c>
      <c r="H14" s="41">
        <v>9</v>
      </c>
      <c r="I14" s="41">
        <v>10</v>
      </c>
      <c r="J14" s="41">
        <v>9</v>
      </c>
      <c r="K14" s="41">
        <v>8</v>
      </c>
      <c r="L14" s="41">
        <v>9</v>
      </c>
      <c r="M14" s="41">
        <v>8</v>
      </c>
      <c r="N14" s="41" t="s">
        <v>57</v>
      </c>
      <c r="O14" s="41">
        <v>50</v>
      </c>
      <c r="P14" s="41" t="s">
        <v>59</v>
      </c>
      <c r="Q14" s="41">
        <v>70</v>
      </c>
      <c r="R14" s="41" t="s">
        <v>59</v>
      </c>
      <c r="S14" s="41">
        <v>40</v>
      </c>
      <c r="T14" s="41" t="s">
        <v>61</v>
      </c>
      <c r="U14" s="41">
        <v>70</v>
      </c>
      <c r="V14" s="170">
        <f t="shared" si="1"/>
        <v>80</v>
      </c>
      <c r="W14" s="170">
        <f t="shared" si="2"/>
        <v>90</v>
      </c>
      <c r="X14" s="170">
        <f t="shared" si="3"/>
        <v>80</v>
      </c>
      <c r="Z14" s="155" t="str">
        <f t="array" ref="Z14">IF(ROWS(Z$12:Z14)&gt;$Z$10,"",INDEX($C$10:$C$510,SMALL(IF(FREQUENCY(IF($C$10:$C$510&lt;&gt;"",MATCH($C$10:$C$510,$C$10:$C$510,0)),ROW($C$10:$C$510)-ROW($D$10)+1),ROW($C$10:$C$510)-ROW($D$10)+1),ROWS(Z$12:Z14))))</f>
        <v/>
      </c>
      <c r="AA14" s="162"/>
      <c r="AB14" s="156"/>
      <c r="CC14" s="25">
        <v>4</v>
      </c>
    </row>
    <row r="15" spans="1:81" x14ac:dyDescent="0.25">
      <c r="A15" s="41">
        <v>6</v>
      </c>
      <c r="B15" s="41" t="s">
        <v>210</v>
      </c>
      <c r="C15" s="40" t="s">
        <v>271</v>
      </c>
      <c r="D15" s="41" t="s">
        <v>243</v>
      </c>
      <c r="E15" s="41">
        <v>3</v>
      </c>
      <c r="F15" s="41">
        <v>8</v>
      </c>
      <c r="G15" s="41">
        <v>8</v>
      </c>
      <c r="H15" s="41">
        <v>7</v>
      </c>
      <c r="I15" s="41">
        <v>5</v>
      </c>
      <c r="J15" s="41">
        <v>7</v>
      </c>
      <c r="K15" s="41">
        <v>5</v>
      </c>
      <c r="L15" s="41">
        <v>7</v>
      </c>
      <c r="M15" s="41">
        <v>9</v>
      </c>
      <c r="N15" s="41" t="s">
        <v>57</v>
      </c>
      <c r="O15" s="41">
        <v>90</v>
      </c>
      <c r="P15" s="41" t="s">
        <v>57</v>
      </c>
      <c r="Q15" s="41">
        <v>50</v>
      </c>
      <c r="R15" s="41" t="s">
        <v>59</v>
      </c>
      <c r="S15" s="41">
        <v>70</v>
      </c>
      <c r="T15" s="41" t="s">
        <v>59</v>
      </c>
      <c r="U15" s="41">
        <v>80</v>
      </c>
      <c r="V15" s="170">
        <f t="shared" si="1"/>
        <v>50</v>
      </c>
      <c r="W15" s="170">
        <f t="shared" si="2"/>
        <v>70</v>
      </c>
      <c r="X15" s="170">
        <f t="shared" si="3"/>
        <v>90</v>
      </c>
      <c r="Z15" s="155" t="str">
        <f t="array" ref="Z15">IF(ROWS(Z$12:Z15)&gt;$Z$10,"",INDEX($C$10:$C$510,SMALL(IF(FREQUENCY(IF($C$10:$C$510&lt;&gt;"",MATCH($C$10:$C$510,$C$10:$C$510,0)),ROW($C$10:$C$510)-ROW($D$10)+1),ROW($C$10:$C$510)-ROW($D$10)+1),ROWS(Z$12:Z15))))</f>
        <v/>
      </c>
      <c r="AA15" s="157"/>
      <c r="AB15" s="160"/>
      <c r="CC15" s="25">
        <v>5</v>
      </c>
    </row>
    <row r="16" spans="1:81" x14ac:dyDescent="0.25">
      <c r="A16" s="41">
        <v>7</v>
      </c>
      <c r="B16" s="41" t="s">
        <v>211</v>
      </c>
      <c r="C16" s="40" t="s">
        <v>271</v>
      </c>
      <c r="D16" s="41" t="s">
        <v>244</v>
      </c>
      <c r="E16" s="41">
        <v>3</v>
      </c>
      <c r="F16" s="41">
        <v>6</v>
      </c>
      <c r="G16" s="41">
        <v>8</v>
      </c>
      <c r="H16" s="41">
        <v>6</v>
      </c>
      <c r="I16" s="41">
        <v>10</v>
      </c>
      <c r="J16" s="41">
        <v>7</v>
      </c>
      <c r="K16" s="41">
        <v>6</v>
      </c>
      <c r="L16" s="41">
        <v>4</v>
      </c>
      <c r="M16" s="41">
        <v>9</v>
      </c>
      <c r="N16" s="41" t="s">
        <v>57</v>
      </c>
      <c r="O16" s="41">
        <v>80</v>
      </c>
      <c r="P16" s="41" t="s">
        <v>57</v>
      </c>
      <c r="Q16" s="41">
        <v>100</v>
      </c>
      <c r="R16" s="41" t="s">
        <v>57</v>
      </c>
      <c r="S16" s="41">
        <v>50</v>
      </c>
      <c r="T16" s="41" t="s">
        <v>59</v>
      </c>
      <c r="U16" s="41">
        <v>90</v>
      </c>
      <c r="V16" s="170">
        <f t="shared" si="1"/>
        <v>60</v>
      </c>
      <c r="W16" s="170">
        <f t="shared" si="2"/>
        <v>40</v>
      </c>
      <c r="X16" s="170">
        <f t="shared" si="3"/>
        <v>90</v>
      </c>
      <c r="Z16" s="155" t="str">
        <f t="array" ref="Z16">IF(ROWS(Z$12:Z16)&gt;$Z$10,"",INDEX($C$10:$C$510,SMALL(IF(FREQUENCY(IF($C$10:$C$510&lt;&gt;"",MATCH($C$10:$C$510,$C$10:$C$510,0)),ROW($C$10:$C$510)-ROW($D$10)+1),ROW($C$10:$C$510)-ROW($D$10)+1),ROWS(Z$12:Z16))))</f>
        <v/>
      </c>
      <c r="AA16" s="162"/>
      <c r="AB16" s="156"/>
      <c r="CC16" s="25">
        <v>6</v>
      </c>
    </row>
    <row r="17" spans="1:81" x14ac:dyDescent="0.25">
      <c r="A17" s="41">
        <v>8</v>
      </c>
      <c r="B17" s="41" t="s">
        <v>212</v>
      </c>
      <c r="C17" s="40" t="s">
        <v>271</v>
      </c>
      <c r="D17" s="41" t="s">
        <v>245</v>
      </c>
      <c r="E17" s="41">
        <v>1</v>
      </c>
      <c r="F17" s="41">
        <v>10</v>
      </c>
      <c r="G17" s="41">
        <v>9</v>
      </c>
      <c r="H17" s="41">
        <v>8</v>
      </c>
      <c r="I17" s="41">
        <v>7</v>
      </c>
      <c r="J17" s="41">
        <v>8</v>
      </c>
      <c r="K17" s="41">
        <v>9</v>
      </c>
      <c r="L17" s="41">
        <v>4</v>
      </c>
      <c r="M17" s="41">
        <v>10</v>
      </c>
      <c r="N17" s="41" t="s">
        <v>57</v>
      </c>
      <c r="O17" s="41">
        <v>70</v>
      </c>
      <c r="P17" s="41" t="s">
        <v>59</v>
      </c>
      <c r="Q17" s="41">
        <v>70</v>
      </c>
      <c r="R17" s="41" t="s">
        <v>59</v>
      </c>
      <c r="S17" s="41">
        <v>50</v>
      </c>
      <c r="T17" s="41" t="s">
        <v>59</v>
      </c>
      <c r="U17" s="41">
        <v>100</v>
      </c>
      <c r="V17" s="170">
        <f t="shared" si="1"/>
        <v>90</v>
      </c>
      <c r="W17" s="170">
        <f t="shared" si="2"/>
        <v>40</v>
      </c>
      <c r="X17" s="170">
        <f t="shared" si="3"/>
        <v>100</v>
      </c>
      <c r="Z17" s="155" t="str">
        <f t="array" ref="Z17">IF(ROWS(Z$12:Z17)&gt;$Z$10,"",INDEX($C$10:$C$510,SMALL(IF(FREQUENCY(IF($C$10:$C$510&lt;&gt;"",MATCH($C$10:$C$510,$C$10:$C$510,0)),ROW($C$10:$C$510)-ROW($D$10)+1),ROW($C$10:$C$510)-ROW($D$10)+1),ROWS(Z$12:Z17))))</f>
        <v/>
      </c>
      <c r="AA17" s="157"/>
      <c r="AB17" s="160"/>
      <c r="CC17" s="25">
        <v>7</v>
      </c>
    </row>
    <row r="18" spans="1:81" x14ac:dyDescent="0.25">
      <c r="A18" s="41">
        <v>9</v>
      </c>
      <c r="B18" s="41" t="s">
        <v>213</v>
      </c>
      <c r="C18" s="40" t="s">
        <v>271</v>
      </c>
      <c r="D18" s="41" t="s">
        <v>246</v>
      </c>
      <c r="E18" s="41">
        <v>0</v>
      </c>
      <c r="F18" s="41">
        <v>3</v>
      </c>
      <c r="G18" s="41">
        <v>8</v>
      </c>
      <c r="H18" s="41">
        <v>3</v>
      </c>
      <c r="I18" s="41">
        <v>4</v>
      </c>
      <c r="J18" s="41">
        <v>7</v>
      </c>
      <c r="K18" s="41">
        <v>4</v>
      </c>
      <c r="L18" s="41">
        <v>3</v>
      </c>
      <c r="M18" s="41">
        <v>8</v>
      </c>
      <c r="N18" s="41" t="s">
        <v>59</v>
      </c>
      <c r="O18" s="41">
        <v>100</v>
      </c>
      <c r="P18" s="41" t="s">
        <v>57</v>
      </c>
      <c r="Q18" s="41">
        <v>40</v>
      </c>
      <c r="R18" s="41" t="s">
        <v>61</v>
      </c>
      <c r="S18" s="41">
        <v>30</v>
      </c>
      <c r="T18" s="41" t="s">
        <v>61</v>
      </c>
      <c r="U18" s="41">
        <v>50</v>
      </c>
      <c r="V18" s="170">
        <f t="shared" si="1"/>
        <v>40</v>
      </c>
      <c r="W18" s="170">
        <f t="shared" si="2"/>
        <v>30</v>
      </c>
      <c r="X18" s="170">
        <f t="shared" si="3"/>
        <v>80</v>
      </c>
      <c r="Z18" s="155" t="str">
        <f t="array" ref="Z18">IF(ROWS(Z$12:Z18)&gt;$Z$10,"",INDEX($C$10:$C$510,SMALL(IF(FREQUENCY(IF($C$10:$C$510&lt;&gt;"",MATCH($C$10:$C$510,$C$10:$C$510,0)),ROW($C$10:$C$510)-ROW($D$10)+1),ROW($C$10:$C$510)-ROW($D$10)+1),ROWS(Z$12:Z18))))</f>
        <v/>
      </c>
      <c r="AA18" s="162"/>
      <c r="AB18" s="156"/>
      <c r="CC18" s="25">
        <v>8</v>
      </c>
    </row>
    <row r="19" spans="1:81" x14ac:dyDescent="0.25">
      <c r="A19" s="41">
        <v>10</v>
      </c>
      <c r="B19" s="41" t="s">
        <v>214</v>
      </c>
      <c r="C19" s="40" t="s">
        <v>271</v>
      </c>
      <c r="D19" s="41" t="s">
        <v>247</v>
      </c>
      <c r="E19" s="41">
        <v>2</v>
      </c>
      <c r="F19" s="41">
        <v>4</v>
      </c>
      <c r="G19" s="41">
        <v>7</v>
      </c>
      <c r="H19" s="41">
        <v>4</v>
      </c>
      <c r="I19" s="41">
        <v>2</v>
      </c>
      <c r="J19" s="41">
        <v>6</v>
      </c>
      <c r="K19" s="41">
        <v>6</v>
      </c>
      <c r="L19" s="41">
        <v>4</v>
      </c>
      <c r="M19" s="41">
        <v>4</v>
      </c>
      <c r="N19" s="41" t="s">
        <v>57</v>
      </c>
      <c r="O19" s="41">
        <v>100</v>
      </c>
      <c r="P19" s="41" t="s">
        <v>57</v>
      </c>
      <c r="Q19" s="41">
        <v>100</v>
      </c>
      <c r="R19" s="41" t="s">
        <v>57</v>
      </c>
      <c r="S19" s="41">
        <v>60</v>
      </c>
      <c r="T19" s="41" t="s">
        <v>59</v>
      </c>
      <c r="U19" s="41">
        <v>90</v>
      </c>
      <c r="V19" s="170">
        <f t="shared" si="1"/>
        <v>60</v>
      </c>
      <c r="W19" s="170">
        <f t="shared" si="2"/>
        <v>40</v>
      </c>
      <c r="X19" s="170">
        <f t="shared" si="3"/>
        <v>40</v>
      </c>
      <c r="Z19" s="155" t="str">
        <f t="array" ref="Z19">IF(ROWS(Z$12:Z19)&gt;$Z$10,"",INDEX($C$10:$C$510,SMALL(IF(FREQUENCY(IF($C$10:$C$510&lt;&gt;"",MATCH($C$10:$C$510,$C$10:$C$510,0)),ROW($C$10:$C$510)-ROW($D$10)+1),ROW($C$10:$C$510)-ROW($D$10)+1),ROWS(Z$12:Z19))))</f>
        <v/>
      </c>
      <c r="AA19" s="162"/>
      <c r="AB19" s="156"/>
      <c r="CC19" s="25">
        <v>9</v>
      </c>
    </row>
    <row r="20" spans="1:81" x14ac:dyDescent="0.25">
      <c r="A20" s="41">
        <v>11</v>
      </c>
      <c r="B20" s="41" t="s">
        <v>215</v>
      </c>
      <c r="C20" s="40" t="s">
        <v>271</v>
      </c>
      <c r="D20" s="41" t="s">
        <v>248</v>
      </c>
      <c r="E20" s="41">
        <v>5</v>
      </c>
      <c r="F20" s="41">
        <v>8</v>
      </c>
      <c r="G20" s="41">
        <v>7</v>
      </c>
      <c r="H20" s="41">
        <v>8</v>
      </c>
      <c r="I20" s="41">
        <v>8</v>
      </c>
      <c r="J20" s="41">
        <v>8</v>
      </c>
      <c r="K20" s="41">
        <v>7</v>
      </c>
      <c r="L20" s="41">
        <v>4</v>
      </c>
      <c r="M20" s="41">
        <v>9</v>
      </c>
      <c r="N20" s="41" t="s">
        <v>59</v>
      </c>
      <c r="O20" s="41">
        <v>90</v>
      </c>
      <c r="P20" s="41" t="s">
        <v>57</v>
      </c>
      <c r="Q20" s="41">
        <v>90</v>
      </c>
      <c r="R20" s="41" t="s">
        <v>57</v>
      </c>
      <c r="S20" s="41">
        <v>100</v>
      </c>
      <c r="T20" s="41" t="s">
        <v>57</v>
      </c>
      <c r="U20" s="41">
        <v>100</v>
      </c>
      <c r="V20" s="170">
        <f t="shared" si="1"/>
        <v>70</v>
      </c>
      <c r="W20" s="170">
        <f t="shared" si="2"/>
        <v>40</v>
      </c>
      <c r="X20" s="170">
        <f t="shared" si="3"/>
        <v>90</v>
      </c>
      <c r="Z20" s="155" t="str">
        <f t="array" ref="Z20">IF(ROWS(Z$12:Z20)&gt;$Z$10,"",INDEX($C$10:$C$510,SMALL(IF(FREQUENCY(IF($C$10:$C$510&lt;&gt;"",MATCH($C$10:$C$510,$C$10:$C$510,0)),ROW($C$10:$C$510)-ROW($D$10)+1),ROW($C$10:$C$510)-ROW($D$10)+1),ROWS(Z$12:Z20))))</f>
        <v/>
      </c>
      <c r="AA20" s="162"/>
      <c r="AB20" s="156"/>
      <c r="CC20" s="25">
        <v>10</v>
      </c>
    </row>
    <row r="21" spans="1:81" x14ac:dyDescent="0.25">
      <c r="A21" s="41">
        <v>12</v>
      </c>
      <c r="B21" s="41" t="s">
        <v>216</v>
      </c>
      <c r="C21" s="40" t="s">
        <v>271</v>
      </c>
      <c r="D21" s="41" t="s">
        <v>249</v>
      </c>
      <c r="E21" s="41">
        <v>2</v>
      </c>
      <c r="F21" s="41">
        <v>7</v>
      </c>
      <c r="G21" s="41">
        <v>5</v>
      </c>
      <c r="H21" s="41">
        <v>6</v>
      </c>
      <c r="I21" s="41">
        <v>10</v>
      </c>
      <c r="J21" s="41">
        <v>5</v>
      </c>
      <c r="K21" s="41">
        <v>5</v>
      </c>
      <c r="L21" s="41">
        <v>1</v>
      </c>
      <c r="M21" s="41">
        <v>8</v>
      </c>
      <c r="N21" s="41" t="s">
        <v>59</v>
      </c>
      <c r="O21" s="41">
        <v>80</v>
      </c>
      <c r="P21" s="41" t="s">
        <v>57</v>
      </c>
      <c r="Q21" s="41">
        <v>70</v>
      </c>
      <c r="R21" s="41" t="s">
        <v>59</v>
      </c>
      <c r="S21" s="41">
        <v>0</v>
      </c>
      <c r="T21" s="41"/>
      <c r="U21" s="41">
        <v>60</v>
      </c>
      <c r="V21" s="170">
        <f t="shared" si="1"/>
        <v>50</v>
      </c>
      <c r="W21" s="170">
        <f t="shared" si="2"/>
        <v>10</v>
      </c>
      <c r="X21" s="170">
        <f t="shared" si="3"/>
        <v>80</v>
      </c>
      <c r="Z21" s="155" t="str">
        <f t="array" ref="Z21">IF(ROWS(Z$12:Z21)&gt;$Z$10,"",INDEX($C$10:$C$510,SMALL(IF(FREQUENCY(IF($C$10:$C$510&lt;&gt;"",MATCH($C$10:$C$510,$C$10:$C$510,0)),ROW($C$10:$C$510)-ROW($D$10)+1),ROW($C$10:$C$510)-ROW($D$10)+1),ROWS(Z$12:Z21))))</f>
        <v/>
      </c>
      <c r="AA21" s="162"/>
      <c r="AB21" s="156"/>
    </row>
    <row r="22" spans="1:81" x14ac:dyDescent="0.25">
      <c r="A22" s="41">
        <v>13</v>
      </c>
      <c r="B22" s="41" t="s">
        <v>217</v>
      </c>
      <c r="C22" s="40" t="s">
        <v>271</v>
      </c>
      <c r="D22" s="41" t="s">
        <v>250</v>
      </c>
      <c r="E22" s="41">
        <v>6</v>
      </c>
      <c r="F22" s="41">
        <v>9</v>
      </c>
      <c r="G22" s="41">
        <v>8</v>
      </c>
      <c r="H22" s="41">
        <v>6</v>
      </c>
      <c r="I22" s="41">
        <v>10</v>
      </c>
      <c r="J22" s="41">
        <v>8</v>
      </c>
      <c r="K22" s="41">
        <v>7</v>
      </c>
      <c r="L22" s="41">
        <v>5</v>
      </c>
      <c r="M22" s="41">
        <v>7</v>
      </c>
      <c r="N22" s="41" t="s">
        <v>61</v>
      </c>
      <c r="O22" s="41">
        <v>20</v>
      </c>
      <c r="P22" s="41" t="s">
        <v>61</v>
      </c>
      <c r="Q22" s="41">
        <v>50</v>
      </c>
      <c r="R22" s="41" t="s">
        <v>59</v>
      </c>
      <c r="S22" s="41">
        <v>30</v>
      </c>
      <c r="T22" s="41" t="s">
        <v>61</v>
      </c>
      <c r="U22" s="41">
        <v>30</v>
      </c>
      <c r="V22" s="170">
        <f t="shared" si="1"/>
        <v>70</v>
      </c>
      <c r="W22" s="170">
        <f t="shared" si="2"/>
        <v>50</v>
      </c>
      <c r="X22" s="170">
        <f t="shared" si="3"/>
        <v>70</v>
      </c>
      <c r="Z22" s="155" t="str">
        <f t="array" ref="Z22">IF(ROWS(Z$12:Z22)&gt;$Z$10,"",INDEX($C$10:$C$510,SMALL(IF(FREQUENCY(IF($C$10:$C$510&lt;&gt;"",MATCH($C$10:$C$510,$C$10:$C$510,0)),ROW($C$10:$C$510)-ROW($D$10)+1),ROW($C$10:$C$510)-ROW($D$10)+1),ROWS(Z$12:Z22))))</f>
        <v/>
      </c>
      <c r="AA22" s="162"/>
      <c r="AB22" s="156"/>
    </row>
    <row r="23" spans="1:81" x14ac:dyDescent="0.25">
      <c r="A23" s="41">
        <v>14</v>
      </c>
      <c r="B23" s="41" t="s">
        <v>218</v>
      </c>
      <c r="C23" s="40" t="s">
        <v>271</v>
      </c>
      <c r="D23" s="41" t="s">
        <v>251</v>
      </c>
      <c r="E23" s="41">
        <v>2</v>
      </c>
      <c r="F23" s="41">
        <v>3</v>
      </c>
      <c r="G23" s="41">
        <v>8</v>
      </c>
      <c r="H23" s="41">
        <v>5</v>
      </c>
      <c r="I23" s="41">
        <v>3</v>
      </c>
      <c r="J23" s="41">
        <v>7</v>
      </c>
      <c r="K23" s="41">
        <v>8</v>
      </c>
      <c r="L23" s="41">
        <v>6</v>
      </c>
      <c r="M23" s="41">
        <v>8</v>
      </c>
      <c r="N23" s="41" t="s">
        <v>57</v>
      </c>
      <c r="O23" s="41">
        <v>60</v>
      </c>
      <c r="P23" s="41" t="s">
        <v>59</v>
      </c>
      <c r="Q23" s="41">
        <v>70</v>
      </c>
      <c r="R23" s="41" t="s">
        <v>59</v>
      </c>
      <c r="S23" s="41">
        <v>50</v>
      </c>
      <c r="T23" s="41" t="s">
        <v>59</v>
      </c>
      <c r="U23" s="41">
        <v>80</v>
      </c>
      <c r="V23" s="170">
        <f t="shared" si="1"/>
        <v>80</v>
      </c>
      <c r="W23" s="170">
        <f t="shared" si="2"/>
        <v>60</v>
      </c>
      <c r="X23" s="170">
        <f t="shared" si="3"/>
        <v>80</v>
      </c>
      <c r="Z23" s="155" t="str">
        <f t="array" ref="Z23">IF(ROWS(Z$12:Z23)&gt;$Z$10,"",INDEX($C$10:$C$510,SMALL(IF(FREQUENCY(IF($C$10:$C$510&lt;&gt;"",MATCH($C$10:$C$510,$C$10:$C$510,0)),ROW($C$10:$C$510)-ROW($D$10)+1),ROW($C$10:$C$510)-ROW($D$10)+1),ROWS(Z$12:Z23))))</f>
        <v/>
      </c>
      <c r="AA23" s="162"/>
      <c r="AB23" s="156"/>
    </row>
    <row r="24" spans="1:81" x14ac:dyDescent="0.25">
      <c r="A24" s="41">
        <v>15</v>
      </c>
      <c r="B24" s="41" t="s">
        <v>219</v>
      </c>
      <c r="C24" s="40" t="s">
        <v>271</v>
      </c>
      <c r="D24" s="41" t="s">
        <v>252</v>
      </c>
      <c r="E24" s="41">
        <v>5</v>
      </c>
      <c r="F24" s="41">
        <v>6</v>
      </c>
      <c r="G24" s="41">
        <v>9</v>
      </c>
      <c r="H24" s="41">
        <v>9</v>
      </c>
      <c r="I24" s="41">
        <v>3</v>
      </c>
      <c r="J24" s="41">
        <v>9</v>
      </c>
      <c r="K24" s="41">
        <v>10</v>
      </c>
      <c r="L24" s="41">
        <v>8</v>
      </c>
      <c r="M24" s="41">
        <v>9</v>
      </c>
      <c r="N24" s="41" t="s">
        <v>57</v>
      </c>
      <c r="O24" s="41">
        <v>100</v>
      </c>
      <c r="P24" s="41" t="s">
        <v>57</v>
      </c>
      <c r="Q24" s="41">
        <v>50</v>
      </c>
      <c r="R24" s="41" t="s">
        <v>59</v>
      </c>
      <c r="S24" s="41">
        <v>20</v>
      </c>
      <c r="T24" s="41" t="s">
        <v>61</v>
      </c>
      <c r="U24" s="41">
        <v>80</v>
      </c>
      <c r="V24" s="170">
        <f t="shared" si="1"/>
        <v>100</v>
      </c>
      <c r="W24" s="170">
        <f t="shared" si="2"/>
        <v>80</v>
      </c>
      <c r="X24" s="170">
        <f t="shared" si="3"/>
        <v>90</v>
      </c>
      <c r="Z24" s="155" t="str">
        <f t="array" ref="Z24">IF(ROWS(Z$12:Z24)&gt;$Z$10,"",INDEX($C$10:$C$510,SMALL(IF(FREQUENCY(IF($C$10:$C$510&lt;&gt;"",MATCH($C$10:$C$510,$C$10:$C$510,0)),ROW($C$10:$C$510)-ROW($D$10)+1),ROW($C$10:$C$510)-ROW($D$10)+1),ROWS(Z$12:Z24))))</f>
        <v/>
      </c>
      <c r="AA24" s="162"/>
      <c r="AB24" s="156"/>
    </row>
    <row r="25" spans="1:81" x14ac:dyDescent="0.25">
      <c r="A25" s="41">
        <v>16</v>
      </c>
      <c r="B25" s="41" t="s">
        <v>220</v>
      </c>
      <c r="C25" s="40" t="s">
        <v>271</v>
      </c>
      <c r="D25" s="41" t="s">
        <v>253</v>
      </c>
      <c r="E25" s="41">
        <v>2</v>
      </c>
      <c r="F25" s="41">
        <v>5</v>
      </c>
      <c r="G25" s="41">
        <v>8</v>
      </c>
      <c r="H25" s="41">
        <v>4</v>
      </c>
      <c r="I25" s="41">
        <v>8</v>
      </c>
      <c r="J25" s="41">
        <v>10</v>
      </c>
      <c r="K25" s="41">
        <v>9</v>
      </c>
      <c r="L25" s="41">
        <v>3</v>
      </c>
      <c r="M25" s="41">
        <v>8</v>
      </c>
      <c r="N25" s="41" t="s">
        <v>57</v>
      </c>
      <c r="O25" s="41">
        <v>80</v>
      </c>
      <c r="P25" s="41" t="s">
        <v>57</v>
      </c>
      <c r="Q25" s="41">
        <v>90</v>
      </c>
      <c r="R25" s="41" t="s">
        <v>57</v>
      </c>
      <c r="S25" s="41">
        <v>100</v>
      </c>
      <c r="T25" s="41" t="s">
        <v>57</v>
      </c>
      <c r="U25" s="41">
        <v>90</v>
      </c>
      <c r="V25" s="170">
        <f t="shared" si="1"/>
        <v>90</v>
      </c>
      <c r="W25" s="170">
        <f t="shared" si="2"/>
        <v>30</v>
      </c>
      <c r="X25" s="170">
        <f t="shared" si="3"/>
        <v>80</v>
      </c>
      <c r="Z25" s="155" t="str">
        <f t="array" ref="Z25">IF(ROWS(Z$12:Z25)&gt;$Z$10,"",INDEX($C$10:$C$510,SMALL(IF(FREQUENCY(IF($C$10:$C$510&lt;&gt;"",MATCH($C$10:$C$510,$C$10:$C$510,0)),ROW($C$10:$C$510)-ROW($D$10)+1),ROW($C$10:$C$510)-ROW($D$10)+1),ROWS(Z$12:Z25))))</f>
        <v/>
      </c>
      <c r="AA25" s="162"/>
      <c r="AB25" s="156"/>
    </row>
    <row r="26" spans="1:81" x14ac:dyDescent="0.25">
      <c r="A26" s="41">
        <v>17</v>
      </c>
      <c r="B26" s="41" t="s">
        <v>221</v>
      </c>
      <c r="C26" s="40" t="s">
        <v>271</v>
      </c>
      <c r="D26" s="41" t="s">
        <v>254</v>
      </c>
      <c r="E26" s="41">
        <v>2</v>
      </c>
      <c r="F26" s="41">
        <v>9</v>
      </c>
      <c r="G26" s="41">
        <v>9</v>
      </c>
      <c r="H26" s="41">
        <v>7</v>
      </c>
      <c r="I26" s="41">
        <v>8</v>
      </c>
      <c r="J26" s="41">
        <v>7</v>
      </c>
      <c r="K26" s="41">
        <v>8</v>
      </c>
      <c r="L26" s="41">
        <v>2</v>
      </c>
      <c r="M26" s="41">
        <v>10</v>
      </c>
      <c r="N26" s="41" t="s">
        <v>59</v>
      </c>
      <c r="O26" s="41">
        <v>100</v>
      </c>
      <c r="P26" s="41" t="s">
        <v>57</v>
      </c>
      <c r="Q26" s="41">
        <v>90</v>
      </c>
      <c r="R26" s="41" t="s">
        <v>57</v>
      </c>
      <c r="S26" s="41">
        <v>50</v>
      </c>
      <c r="T26" s="41" t="s">
        <v>59</v>
      </c>
      <c r="U26" s="41">
        <v>90</v>
      </c>
      <c r="V26" s="170">
        <f t="shared" si="1"/>
        <v>80</v>
      </c>
      <c r="W26" s="170">
        <f t="shared" si="2"/>
        <v>20</v>
      </c>
      <c r="X26" s="170">
        <f t="shared" si="3"/>
        <v>100</v>
      </c>
      <c r="Z26" s="155" t="str">
        <f t="array" ref="Z26">IF(ROWS(Z$12:Z26)&gt;$Z$10,"",INDEX($C$10:$C$510,SMALL(IF(FREQUENCY(IF($C$10:$C$510&lt;&gt;"",MATCH($C$10:$C$510,$C$10:$C$510,0)),ROW($C$10:$C$510)-ROW($D$10)+1),ROW($C$10:$C$510)-ROW($D$10)+1),ROWS(Z$12:Z26))))</f>
        <v/>
      </c>
      <c r="AA26" s="162"/>
      <c r="AB26" s="156"/>
    </row>
    <row r="27" spans="1:81" x14ac:dyDescent="0.25">
      <c r="A27" s="41">
        <v>18</v>
      </c>
      <c r="B27" s="41" t="s">
        <v>222</v>
      </c>
      <c r="C27" s="40" t="s">
        <v>271</v>
      </c>
      <c r="D27" s="41" t="s">
        <v>255</v>
      </c>
      <c r="E27" s="41">
        <v>4</v>
      </c>
      <c r="F27" s="41">
        <v>9</v>
      </c>
      <c r="G27" s="41">
        <v>9</v>
      </c>
      <c r="H27" s="41">
        <v>8</v>
      </c>
      <c r="I27" s="41">
        <v>10</v>
      </c>
      <c r="J27" s="41">
        <v>9</v>
      </c>
      <c r="K27" s="41">
        <v>8</v>
      </c>
      <c r="L27" s="41">
        <v>4</v>
      </c>
      <c r="M27" s="41">
        <v>10</v>
      </c>
      <c r="N27" s="41" t="s">
        <v>59</v>
      </c>
      <c r="O27" s="41">
        <v>60</v>
      </c>
      <c r="P27" s="41" t="s">
        <v>59</v>
      </c>
      <c r="Q27" s="41">
        <v>90</v>
      </c>
      <c r="R27" s="41" t="s">
        <v>57</v>
      </c>
      <c r="S27" s="41">
        <v>20</v>
      </c>
      <c r="T27" s="41" t="s">
        <v>61</v>
      </c>
      <c r="U27" s="41">
        <v>70</v>
      </c>
      <c r="V27" s="170">
        <f t="shared" si="1"/>
        <v>80</v>
      </c>
      <c r="W27" s="170">
        <f t="shared" si="2"/>
        <v>40</v>
      </c>
      <c r="X27" s="170">
        <f t="shared" si="3"/>
        <v>100</v>
      </c>
      <c r="Z27" s="155" t="str">
        <f t="array" ref="Z27">IF(ROWS(Z$12:Z27)&gt;$Z$10,"",INDEX($C$10:$C$510,SMALL(IF(FREQUENCY(IF($C$10:$C$510&lt;&gt;"",MATCH($C$10:$C$510,$C$10:$C$510,0)),ROW($C$10:$C$510)-ROW($D$10)+1),ROW($C$10:$C$510)-ROW($D$10)+1),ROWS(Z$12:Z27))))</f>
        <v/>
      </c>
      <c r="AA27" s="162"/>
      <c r="AB27" s="156"/>
    </row>
    <row r="28" spans="1:81" x14ac:dyDescent="0.25">
      <c r="A28" s="41">
        <v>19</v>
      </c>
      <c r="B28" s="41" t="s">
        <v>223</v>
      </c>
      <c r="C28" s="40" t="s">
        <v>271</v>
      </c>
      <c r="D28" s="41" t="s">
        <v>256</v>
      </c>
      <c r="E28" s="41">
        <v>4</v>
      </c>
      <c r="F28" s="41">
        <v>6</v>
      </c>
      <c r="G28" s="41">
        <v>7</v>
      </c>
      <c r="H28" s="41">
        <v>5</v>
      </c>
      <c r="I28" s="41">
        <v>9</v>
      </c>
      <c r="J28" s="41">
        <v>7</v>
      </c>
      <c r="K28" s="41">
        <v>6</v>
      </c>
      <c r="L28" s="41">
        <v>0</v>
      </c>
      <c r="M28" s="41">
        <v>9</v>
      </c>
      <c r="N28" s="41" t="s">
        <v>57</v>
      </c>
      <c r="O28" s="41">
        <v>100</v>
      </c>
      <c r="P28" s="41" t="s">
        <v>57</v>
      </c>
      <c r="Q28" s="41">
        <v>90</v>
      </c>
      <c r="R28" s="41" t="s">
        <v>57</v>
      </c>
      <c r="S28" s="41">
        <v>60</v>
      </c>
      <c r="T28" s="41" t="s">
        <v>59</v>
      </c>
      <c r="U28" s="41">
        <v>80</v>
      </c>
      <c r="V28" s="170">
        <f t="shared" si="1"/>
        <v>60</v>
      </c>
      <c r="W28" s="170">
        <f t="shared" si="2"/>
        <v>0</v>
      </c>
      <c r="X28" s="170">
        <f t="shared" si="3"/>
        <v>90</v>
      </c>
      <c r="Z28" s="155" t="str">
        <f t="array" ref="Z28">IF(ROWS(Z$12:Z28)&gt;$Z$10,"",INDEX($C$10:$C$510,SMALL(IF(FREQUENCY(IF($C$10:$C$510&lt;&gt;"",MATCH($C$10:$C$510,$C$10:$C$510,0)),ROW($C$10:$C$510)-ROW($D$10)+1),ROW($C$10:$C$510)-ROW($D$10)+1),ROWS(Z$12:Z28))))</f>
        <v/>
      </c>
      <c r="AA28" s="162"/>
      <c r="AB28" s="156"/>
    </row>
    <row r="29" spans="1:81" x14ac:dyDescent="0.25">
      <c r="A29" s="41">
        <v>20</v>
      </c>
      <c r="B29" s="41" t="s">
        <v>224</v>
      </c>
      <c r="C29" s="40" t="s">
        <v>271</v>
      </c>
      <c r="D29" s="41" t="s">
        <v>257</v>
      </c>
      <c r="E29" s="41">
        <v>3</v>
      </c>
      <c r="F29" s="41">
        <v>7</v>
      </c>
      <c r="G29" s="41">
        <v>8</v>
      </c>
      <c r="H29" s="41">
        <v>6</v>
      </c>
      <c r="I29" s="41">
        <v>9</v>
      </c>
      <c r="J29" s="41">
        <v>9</v>
      </c>
      <c r="K29" s="41">
        <v>2</v>
      </c>
      <c r="L29" s="41">
        <v>3</v>
      </c>
      <c r="M29" s="41">
        <v>7</v>
      </c>
      <c r="N29" s="41" t="s">
        <v>59</v>
      </c>
      <c r="O29" s="41">
        <v>80</v>
      </c>
      <c r="P29" s="41" t="s">
        <v>57</v>
      </c>
      <c r="Q29" s="41">
        <v>90</v>
      </c>
      <c r="R29" s="41" t="s">
        <v>57</v>
      </c>
      <c r="S29" s="41">
        <v>20</v>
      </c>
      <c r="T29" s="41" t="s">
        <v>61</v>
      </c>
      <c r="U29" s="41">
        <v>60</v>
      </c>
      <c r="V29" s="170">
        <f t="shared" si="1"/>
        <v>20</v>
      </c>
      <c r="W29" s="170">
        <f t="shared" si="2"/>
        <v>30</v>
      </c>
      <c r="X29" s="170">
        <f t="shared" si="3"/>
        <v>70</v>
      </c>
      <c r="Z29" s="155" t="str">
        <f t="array" ref="Z29">IF(ROWS(Z$12:Z29)&gt;$Z$10,"",INDEX($C$10:$C$510,SMALL(IF(FREQUENCY(IF($C$10:$C$510&lt;&gt;"",MATCH($C$10:$C$510,$C$10:$C$510,0)),ROW($C$10:$C$510)-ROW($D$10)+1),ROW($C$10:$C$510)-ROW($D$10)+1),ROWS(Z$12:Z29))))</f>
        <v/>
      </c>
      <c r="AA29" s="162"/>
      <c r="AB29" s="156"/>
    </row>
    <row r="30" spans="1:81" x14ac:dyDescent="0.25">
      <c r="A30" s="41">
        <v>21</v>
      </c>
      <c r="B30" s="41" t="s">
        <v>225</v>
      </c>
      <c r="C30" s="40" t="s">
        <v>271</v>
      </c>
      <c r="D30" s="41" t="s">
        <v>258</v>
      </c>
      <c r="E30" s="41">
        <v>7</v>
      </c>
      <c r="F30" s="41">
        <v>7</v>
      </c>
      <c r="G30" s="41">
        <v>10</v>
      </c>
      <c r="H30" s="41">
        <v>10</v>
      </c>
      <c r="I30" s="41">
        <v>9</v>
      </c>
      <c r="J30" s="41">
        <v>10</v>
      </c>
      <c r="K30" s="41">
        <v>10</v>
      </c>
      <c r="L30" s="41">
        <v>10</v>
      </c>
      <c r="M30" s="41">
        <v>10</v>
      </c>
      <c r="N30" s="41" t="s">
        <v>57</v>
      </c>
      <c r="O30" s="41">
        <v>70</v>
      </c>
      <c r="P30" s="41" t="s">
        <v>59</v>
      </c>
      <c r="Q30" s="41">
        <v>90</v>
      </c>
      <c r="R30" s="41" t="s">
        <v>57</v>
      </c>
      <c r="S30" s="41">
        <v>40</v>
      </c>
      <c r="T30" s="41" t="s">
        <v>61</v>
      </c>
      <c r="U30" s="41">
        <v>80</v>
      </c>
      <c r="V30" s="170">
        <f t="shared" si="1"/>
        <v>100</v>
      </c>
      <c r="W30" s="170">
        <f t="shared" si="2"/>
        <v>100</v>
      </c>
      <c r="X30" s="170">
        <f t="shared" si="3"/>
        <v>100</v>
      </c>
      <c r="Z30" s="155" t="str">
        <f t="array" ref="Z30">IF(ROWS(Z$12:Z30)&gt;$Z$10,"",INDEX($C$10:$C$510,SMALL(IF(FREQUENCY(IF($C$10:$C$510&lt;&gt;"",MATCH($C$10:$C$510,$C$10:$C$510,0)),ROW($C$10:$C$510)-ROW($D$10)+1),ROW($C$10:$C$510)-ROW($D$10)+1),ROWS(Z$12:Z30))))</f>
        <v/>
      </c>
      <c r="AA30" s="162"/>
      <c r="AB30" s="156"/>
    </row>
    <row r="31" spans="1:81" x14ac:dyDescent="0.25">
      <c r="A31" s="41">
        <v>22</v>
      </c>
      <c r="B31" s="41" t="s">
        <v>226</v>
      </c>
      <c r="C31" s="40" t="s">
        <v>271</v>
      </c>
      <c r="D31" s="41" t="s">
        <v>259</v>
      </c>
      <c r="E31" s="41">
        <v>4</v>
      </c>
      <c r="F31" s="41">
        <v>6</v>
      </c>
      <c r="G31" s="41">
        <v>9</v>
      </c>
      <c r="H31" s="41">
        <v>3</v>
      </c>
      <c r="I31" s="41">
        <v>2</v>
      </c>
      <c r="J31" s="41">
        <v>10</v>
      </c>
      <c r="K31" s="41">
        <v>5</v>
      </c>
      <c r="L31" s="41">
        <v>2</v>
      </c>
      <c r="M31" s="41">
        <v>8</v>
      </c>
      <c r="N31" s="41" t="s">
        <v>61</v>
      </c>
      <c r="O31" s="41">
        <v>80</v>
      </c>
      <c r="P31" s="41" t="s">
        <v>57</v>
      </c>
      <c r="Q31" s="41">
        <v>50</v>
      </c>
      <c r="R31" s="41" t="s">
        <v>59</v>
      </c>
      <c r="S31" s="41">
        <v>100</v>
      </c>
      <c r="T31" s="41" t="s">
        <v>57</v>
      </c>
      <c r="U31" s="41">
        <v>80</v>
      </c>
      <c r="V31" s="170">
        <f t="shared" si="1"/>
        <v>50</v>
      </c>
      <c r="W31" s="170">
        <f t="shared" si="2"/>
        <v>20</v>
      </c>
      <c r="X31" s="170">
        <f t="shared" si="3"/>
        <v>80</v>
      </c>
      <c r="Z31" s="155" t="str">
        <f t="array" ref="Z31">IF(ROWS(Z$12:Z31)&gt;$Z$10,"",INDEX($C$10:$C$510,SMALL(IF(FREQUENCY(IF($C$10:$C$510&lt;&gt;"",MATCH($C$10:$C$510,$C$10:$C$510,0)),ROW($C$10:$C$510)-ROW($D$10)+1),ROW($C$10:$C$510)-ROW($D$10)+1),ROWS(Z$12:Z31))))</f>
        <v/>
      </c>
      <c r="AA31" s="162"/>
      <c r="AB31" s="156"/>
    </row>
    <row r="32" spans="1:81" x14ac:dyDescent="0.25">
      <c r="A32" s="41">
        <v>23</v>
      </c>
      <c r="B32" t="s">
        <v>227</v>
      </c>
      <c r="C32" s="40" t="s">
        <v>271</v>
      </c>
      <c r="D32" s="41" t="s">
        <v>260</v>
      </c>
      <c r="E32" s="41">
        <v>4</v>
      </c>
      <c r="F32" s="41">
        <v>6</v>
      </c>
      <c r="G32" s="41">
        <v>9</v>
      </c>
      <c r="H32" s="41">
        <v>3</v>
      </c>
      <c r="I32" s="41">
        <v>9</v>
      </c>
      <c r="J32" s="41">
        <v>8</v>
      </c>
      <c r="K32" s="41">
        <v>3</v>
      </c>
      <c r="L32" s="41">
        <v>4</v>
      </c>
      <c r="M32" s="41">
        <v>10</v>
      </c>
      <c r="N32" s="41" t="s">
        <v>57</v>
      </c>
      <c r="O32" s="41">
        <v>90</v>
      </c>
      <c r="P32" s="41" t="s">
        <v>57</v>
      </c>
      <c r="Q32" s="41">
        <v>50</v>
      </c>
      <c r="R32" s="41" t="s">
        <v>59</v>
      </c>
      <c r="S32" s="41">
        <v>40</v>
      </c>
      <c r="T32" s="41" t="s">
        <v>61</v>
      </c>
      <c r="U32" s="41">
        <v>100</v>
      </c>
      <c r="V32" s="170">
        <f t="shared" si="1"/>
        <v>30</v>
      </c>
      <c r="W32" s="170">
        <f t="shared" si="2"/>
        <v>40</v>
      </c>
      <c r="X32" s="170">
        <f t="shared" si="3"/>
        <v>100</v>
      </c>
    </row>
    <row r="33" spans="1:24" x14ac:dyDescent="0.25">
      <c r="A33" s="41">
        <v>24</v>
      </c>
      <c r="B33" t="s">
        <v>228</v>
      </c>
      <c r="C33" s="40" t="s">
        <v>271</v>
      </c>
      <c r="D33" s="41" t="s">
        <v>261</v>
      </c>
      <c r="E33" s="41">
        <v>4</v>
      </c>
      <c r="F33" s="41">
        <v>5</v>
      </c>
      <c r="G33" s="41">
        <v>10</v>
      </c>
      <c r="H33" s="41">
        <v>5</v>
      </c>
      <c r="I33" s="41">
        <v>9</v>
      </c>
      <c r="J33" s="41">
        <v>5</v>
      </c>
      <c r="K33" s="41">
        <v>6</v>
      </c>
      <c r="L33" s="41">
        <v>4</v>
      </c>
      <c r="M33" s="41">
        <v>10</v>
      </c>
      <c r="N33" s="41" t="s">
        <v>59</v>
      </c>
      <c r="O33" s="41">
        <v>100</v>
      </c>
      <c r="P33" s="41" t="s">
        <v>57</v>
      </c>
      <c r="Q33" s="41">
        <v>90</v>
      </c>
      <c r="R33" s="41" t="s">
        <v>57</v>
      </c>
      <c r="S33" s="41">
        <v>20</v>
      </c>
      <c r="T33" s="41" t="s">
        <v>61</v>
      </c>
      <c r="U33" s="41">
        <v>80</v>
      </c>
      <c r="V33" s="170">
        <f t="shared" si="1"/>
        <v>60</v>
      </c>
      <c r="W33" s="170">
        <f t="shared" si="2"/>
        <v>40</v>
      </c>
      <c r="X33" s="170">
        <f t="shared" si="3"/>
        <v>100</v>
      </c>
    </row>
    <row r="34" spans="1:24" x14ac:dyDescent="0.25">
      <c r="A34" s="41">
        <v>25</v>
      </c>
      <c r="B34" t="s">
        <v>229</v>
      </c>
      <c r="C34" s="40" t="s">
        <v>271</v>
      </c>
      <c r="D34" s="41" t="s">
        <v>262</v>
      </c>
      <c r="E34" s="41">
        <v>4</v>
      </c>
      <c r="F34" s="41">
        <v>5</v>
      </c>
      <c r="G34" s="41">
        <v>8</v>
      </c>
      <c r="H34" s="41">
        <v>6</v>
      </c>
      <c r="I34" s="41">
        <v>7</v>
      </c>
      <c r="J34" s="41">
        <v>4</v>
      </c>
      <c r="K34" s="41">
        <v>7</v>
      </c>
      <c r="L34" s="41">
        <v>4</v>
      </c>
      <c r="M34" s="41">
        <v>9</v>
      </c>
      <c r="N34" s="41" t="s">
        <v>57</v>
      </c>
      <c r="O34" s="41">
        <v>100</v>
      </c>
      <c r="P34" s="41" t="s">
        <v>57</v>
      </c>
      <c r="Q34" s="41">
        <v>70</v>
      </c>
      <c r="R34" s="41" t="s">
        <v>59</v>
      </c>
      <c r="S34" s="41">
        <v>20</v>
      </c>
      <c r="T34" s="41" t="s">
        <v>61</v>
      </c>
      <c r="U34" s="41">
        <v>100</v>
      </c>
      <c r="V34" s="170">
        <f t="shared" si="1"/>
        <v>70</v>
      </c>
      <c r="W34" s="170">
        <f t="shared" si="2"/>
        <v>40</v>
      </c>
      <c r="X34" s="170">
        <f t="shared" si="3"/>
        <v>90</v>
      </c>
    </row>
    <row r="35" spans="1:24" x14ac:dyDescent="0.25">
      <c r="A35" s="41">
        <v>26</v>
      </c>
      <c r="B35" t="s">
        <v>230</v>
      </c>
      <c r="C35" s="40" t="s">
        <v>271</v>
      </c>
      <c r="D35" s="41" t="s">
        <v>263</v>
      </c>
      <c r="E35" s="41">
        <v>6</v>
      </c>
      <c r="F35" s="41">
        <v>8</v>
      </c>
      <c r="G35" s="41">
        <v>7</v>
      </c>
      <c r="H35" s="41">
        <v>6</v>
      </c>
      <c r="I35" s="41">
        <v>10</v>
      </c>
      <c r="J35" s="41">
        <v>7</v>
      </c>
      <c r="K35" s="41">
        <v>5</v>
      </c>
      <c r="L35" s="41">
        <v>2</v>
      </c>
      <c r="M35" s="41">
        <v>6</v>
      </c>
      <c r="N35" s="41" t="s">
        <v>57</v>
      </c>
      <c r="O35" s="41">
        <v>100</v>
      </c>
      <c r="P35" s="41" t="s">
        <v>57</v>
      </c>
      <c r="Q35" s="41">
        <v>90</v>
      </c>
      <c r="R35" s="41" t="s">
        <v>57</v>
      </c>
      <c r="S35" s="41">
        <v>60</v>
      </c>
      <c r="T35" s="41" t="s">
        <v>59</v>
      </c>
      <c r="U35" s="41">
        <v>100</v>
      </c>
      <c r="V35" s="170">
        <f t="shared" si="1"/>
        <v>50</v>
      </c>
      <c r="W35" s="170">
        <f t="shared" si="2"/>
        <v>20</v>
      </c>
      <c r="X35" s="170">
        <f t="shared" si="3"/>
        <v>60</v>
      </c>
    </row>
    <row r="36" spans="1:24" x14ac:dyDescent="0.25">
      <c r="A36" s="41">
        <v>27</v>
      </c>
      <c r="B36" t="s">
        <v>231</v>
      </c>
      <c r="C36" s="40" t="s">
        <v>271</v>
      </c>
      <c r="D36" s="41" t="s">
        <v>264</v>
      </c>
      <c r="E36" s="41">
        <v>3</v>
      </c>
      <c r="F36" s="41">
        <v>5</v>
      </c>
      <c r="G36" s="41">
        <v>9</v>
      </c>
      <c r="H36" s="41">
        <v>8</v>
      </c>
      <c r="I36" s="41">
        <v>10</v>
      </c>
      <c r="J36" s="41">
        <v>9</v>
      </c>
      <c r="K36" s="41">
        <v>6</v>
      </c>
      <c r="L36" s="41">
        <v>7</v>
      </c>
      <c r="M36" s="41">
        <v>9</v>
      </c>
      <c r="N36" s="41" t="s">
        <v>57</v>
      </c>
      <c r="O36" s="41">
        <v>100</v>
      </c>
      <c r="P36" s="41" t="s">
        <v>57</v>
      </c>
      <c r="Q36" s="41">
        <v>100</v>
      </c>
      <c r="R36" s="41" t="s">
        <v>57</v>
      </c>
      <c r="S36" s="41">
        <v>40</v>
      </c>
      <c r="T36" s="41" t="s">
        <v>61</v>
      </c>
      <c r="U36" s="41">
        <v>90</v>
      </c>
      <c r="V36" s="170">
        <f t="shared" si="1"/>
        <v>60</v>
      </c>
      <c r="W36" s="170">
        <f t="shared" si="2"/>
        <v>70</v>
      </c>
      <c r="X36" s="170">
        <f t="shared" si="3"/>
        <v>90</v>
      </c>
    </row>
    <row r="37" spans="1:24" x14ac:dyDescent="0.25">
      <c r="A37" s="41">
        <v>28</v>
      </c>
      <c r="B37" t="s">
        <v>232</v>
      </c>
      <c r="C37" s="40" t="s">
        <v>271</v>
      </c>
      <c r="D37" s="41" t="s">
        <v>265</v>
      </c>
      <c r="E37" s="41">
        <v>5</v>
      </c>
      <c r="F37" s="41">
        <v>5</v>
      </c>
      <c r="G37" s="41">
        <v>8</v>
      </c>
      <c r="H37" s="41">
        <v>7</v>
      </c>
      <c r="I37" s="41">
        <v>5</v>
      </c>
      <c r="J37" s="41">
        <v>8</v>
      </c>
      <c r="K37" s="41">
        <v>9</v>
      </c>
      <c r="L37" s="41">
        <v>10</v>
      </c>
      <c r="M37" s="41">
        <v>6</v>
      </c>
      <c r="N37" s="41" t="s">
        <v>59</v>
      </c>
      <c r="O37" s="41">
        <v>80</v>
      </c>
      <c r="P37" s="41" t="s">
        <v>57</v>
      </c>
      <c r="Q37" s="41">
        <v>30</v>
      </c>
      <c r="R37" s="41" t="s">
        <v>61</v>
      </c>
      <c r="S37" s="41">
        <v>20</v>
      </c>
      <c r="T37" s="41" t="s">
        <v>61</v>
      </c>
      <c r="U37" s="41">
        <v>50</v>
      </c>
      <c r="V37" s="170">
        <f t="shared" si="1"/>
        <v>90</v>
      </c>
      <c r="W37" s="170">
        <f t="shared" si="2"/>
        <v>100</v>
      </c>
      <c r="X37" s="170">
        <f t="shared" si="3"/>
        <v>60</v>
      </c>
    </row>
    <row r="38" spans="1:24" x14ac:dyDescent="0.25">
      <c r="A38" s="41">
        <v>29</v>
      </c>
      <c r="B38" t="s">
        <v>233</v>
      </c>
      <c r="C38" s="40" t="s">
        <v>271</v>
      </c>
      <c r="D38" s="41" t="s">
        <v>266</v>
      </c>
      <c r="E38" s="41">
        <v>6</v>
      </c>
      <c r="F38" s="41">
        <v>4</v>
      </c>
      <c r="G38" s="41">
        <v>5</v>
      </c>
      <c r="H38" s="41">
        <v>3</v>
      </c>
      <c r="I38" s="41">
        <v>9</v>
      </c>
      <c r="J38" s="41">
        <v>7</v>
      </c>
      <c r="K38" s="41">
        <v>7</v>
      </c>
      <c r="L38" s="41">
        <v>3</v>
      </c>
      <c r="M38" s="41">
        <v>6</v>
      </c>
      <c r="N38" s="41" t="s">
        <v>59</v>
      </c>
      <c r="O38" s="41">
        <v>90</v>
      </c>
      <c r="P38" s="41" t="s">
        <v>57</v>
      </c>
      <c r="Q38" s="41">
        <v>90</v>
      </c>
      <c r="R38" s="41" t="s">
        <v>57</v>
      </c>
      <c r="S38" s="41">
        <v>70</v>
      </c>
      <c r="T38" s="41" t="s">
        <v>59</v>
      </c>
      <c r="U38" s="41">
        <v>90</v>
      </c>
      <c r="V38" s="170">
        <f t="shared" si="1"/>
        <v>70</v>
      </c>
      <c r="W38" s="170">
        <f t="shared" si="2"/>
        <v>30</v>
      </c>
      <c r="X38" s="170">
        <f t="shared" si="3"/>
        <v>60</v>
      </c>
    </row>
    <row r="39" spans="1:24" x14ac:dyDescent="0.25">
      <c r="A39" s="41">
        <v>30</v>
      </c>
      <c r="B39" t="s">
        <v>234</v>
      </c>
      <c r="C39" s="40" t="s">
        <v>271</v>
      </c>
      <c r="D39" s="41" t="s">
        <v>267</v>
      </c>
      <c r="E39" s="41">
        <v>5</v>
      </c>
      <c r="F39" s="41">
        <v>4</v>
      </c>
      <c r="G39" s="41">
        <v>8</v>
      </c>
      <c r="H39" s="41">
        <v>6</v>
      </c>
      <c r="I39" s="41">
        <v>6</v>
      </c>
      <c r="J39" s="41">
        <v>10</v>
      </c>
      <c r="K39" s="41">
        <v>6</v>
      </c>
      <c r="L39" s="41">
        <v>6</v>
      </c>
      <c r="M39" s="41">
        <v>8</v>
      </c>
      <c r="N39" s="41" t="s">
        <v>57</v>
      </c>
      <c r="O39" s="41">
        <v>80</v>
      </c>
      <c r="P39" s="41" t="s">
        <v>57</v>
      </c>
      <c r="Q39" s="41">
        <v>60</v>
      </c>
      <c r="R39" s="41" t="s">
        <v>59</v>
      </c>
      <c r="S39" s="41">
        <v>40</v>
      </c>
      <c r="T39" s="41" t="s">
        <v>61</v>
      </c>
      <c r="U39" s="41">
        <v>70</v>
      </c>
      <c r="V39" s="170">
        <f t="shared" si="1"/>
        <v>60</v>
      </c>
      <c r="W39" s="170">
        <f t="shared" si="2"/>
        <v>60</v>
      </c>
      <c r="X39" s="170">
        <f t="shared" si="3"/>
        <v>80</v>
      </c>
    </row>
    <row r="40" spans="1:24" x14ac:dyDescent="0.25">
      <c r="A40" s="41">
        <v>31</v>
      </c>
      <c r="B40" t="s">
        <v>235</v>
      </c>
      <c r="C40" s="40" t="s">
        <v>271</v>
      </c>
      <c r="D40" s="41" t="s">
        <v>268</v>
      </c>
      <c r="E40" s="41">
        <v>5</v>
      </c>
      <c r="F40" s="41">
        <v>6</v>
      </c>
      <c r="G40" s="41">
        <v>9</v>
      </c>
      <c r="H40" s="41">
        <v>5</v>
      </c>
      <c r="I40" s="41">
        <v>10</v>
      </c>
      <c r="J40" s="41">
        <v>6</v>
      </c>
      <c r="K40" s="41">
        <v>9</v>
      </c>
      <c r="L40" s="41">
        <v>9</v>
      </c>
      <c r="M40" s="41">
        <v>9</v>
      </c>
      <c r="N40" s="41" t="s">
        <v>57</v>
      </c>
      <c r="O40" s="41">
        <v>90</v>
      </c>
      <c r="P40" s="41" t="s">
        <v>57</v>
      </c>
      <c r="Q40" s="41">
        <v>80</v>
      </c>
      <c r="R40" s="41" t="s">
        <v>57</v>
      </c>
      <c r="S40" s="41">
        <v>30</v>
      </c>
      <c r="T40" s="41" t="s">
        <v>61</v>
      </c>
      <c r="U40" s="41">
        <v>90</v>
      </c>
      <c r="V40" s="170">
        <f t="shared" si="1"/>
        <v>90</v>
      </c>
      <c r="W40" s="170">
        <f t="shared" si="2"/>
        <v>90</v>
      </c>
      <c r="X40" s="170">
        <f t="shared" si="3"/>
        <v>90</v>
      </c>
    </row>
    <row r="41" spans="1:24" x14ac:dyDescent="0.25">
      <c r="A41" s="41">
        <v>32</v>
      </c>
      <c r="B41" t="s">
        <v>236</v>
      </c>
      <c r="C41" s="40" t="s">
        <v>271</v>
      </c>
      <c r="D41" s="41" t="s">
        <v>269</v>
      </c>
      <c r="E41" s="41">
        <v>9</v>
      </c>
      <c r="F41" s="41">
        <v>9</v>
      </c>
      <c r="G41" s="41">
        <v>8</v>
      </c>
      <c r="H41" s="41">
        <v>8</v>
      </c>
      <c r="I41" s="41">
        <v>10</v>
      </c>
      <c r="J41" s="41">
        <v>6</v>
      </c>
      <c r="K41" s="41">
        <v>6</v>
      </c>
      <c r="L41" s="41">
        <v>6</v>
      </c>
      <c r="M41" s="41">
        <v>9</v>
      </c>
      <c r="N41" s="41" t="s">
        <v>59</v>
      </c>
      <c r="O41" s="41">
        <v>80</v>
      </c>
      <c r="P41" s="41" t="s">
        <v>57</v>
      </c>
      <c r="Q41" s="41">
        <v>50</v>
      </c>
      <c r="R41" s="41" t="s">
        <v>59</v>
      </c>
      <c r="S41" s="41">
        <v>30</v>
      </c>
      <c r="T41" s="41" t="s">
        <v>61</v>
      </c>
      <c r="U41" s="41">
        <v>50</v>
      </c>
      <c r="V41" s="170">
        <f t="shared" si="1"/>
        <v>60</v>
      </c>
      <c r="W41" s="170">
        <f t="shared" si="2"/>
        <v>60</v>
      </c>
      <c r="X41" s="170">
        <f t="shared" si="3"/>
        <v>90</v>
      </c>
    </row>
    <row r="42" spans="1:24" x14ac:dyDescent="0.25">
      <c r="A42" s="41">
        <v>33</v>
      </c>
      <c r="B42" t="s">
        <v>237</v>
      </c>
      <c r="C42" s="40" t="s">
        <v>271</v>
      </c>
      <c r="D42" s="41" t="s">
        <v>270</v>
      </c>
      <c r="E42" s="41">
        <v>5</v>
      </c>
      <c r="F42" s="41">
        <v>7</v>
      </c>
      <c r="G42" s="41">
        <v>8</v>
      </c>
      <c r="H42" s="41">
        <v>5</v>
      </c>
      <c r="I42" s="41">
        <v>9</v>
      </c>
      <c r="J42" s="41">
        <v>8</v>
      </c>
      <c r="K42" s="41">
        <v>8</v>
      </c>
      <c r="L42" s="41">
        <v>4</v>
      </c>
      <c r="M42" s="41">
        <v>9</v>
      </c>
      <c r="N42" s="41" t="s">
        <v>57</v>
      </c>
      <c r="O42" s="41">
        <v>50</v>
      </c>
      <c r="P42" s="41" t="s">
        <v>59</v>
      </c>
      <c r="Q42" s="41">
        <v>40</v>
      </c>
      <c r="R42" s="41" t="s">
        <v>61</v>
      </c>
      <c r="S42" s="41">
        <v>30</v>
      </c>
      <c r="T42" s="41" t="s">
        <v>61</v>
      </c>
      <c r="U42" s="41">
        <v>50</v>
      </c>
      <c r="V42" s="170">
        <f t="shared" si="1"/>
        <v>80</v>
      </c>
      <c r="W42" s="170">
        <f t="shared" si="2"/>
        <v>40</v>
      </c>
      <c r="X42" s="170">
        <f t="shared" si="3"/>
        <v>90</v>
      </c>
    </row>
    <row r="43" spans="1:24" x14ac:dyDescent="0.25">
      <c r="A43" s="41">
        <v>34</v>
      </c>
      <c r="B43" s="41" t="s">
        <v>140</v>
      </c>
      <c r="C43" s="40" t="s">
        <v>172</v>
      </c>
      <c r="D43" s="41" t="s">
        <v>173</v>
      </c>
      <c r="E43" s="41">
        <v>4</v>
      </c>
      <c r="F43" s="41">
        <v>7</v>
      </c>
      <c r="G43" s="41">
        <v>10</v>
      </c>
      <c r="H43" s="41">
        <v>8</v>
      </c>
      <c r="I43" s="41">
        <v>10</v>
      </c>
      <c r="J43" s="41">
        <v>9</v>
      </c>
      <c r="K43" s="41">
        <v>9</v>
      </c>
      <c r="L43" s="41">
        <v>3</v>
      </c>
      <c r="M43" s="41">
        <v>10</v>
      </c>
      <c r="N43" s="41" t="s">
        <v>57</v>
      </c>
      <c r="O43" s="41">
        <v>70</v>
      </c>
      <c r="P43" s="41" t="s">
        <v>59</v>
      </c>
      <c r="Q43" s="41">
        <v>80</v>
      </c>
      <c r="R43" s="41" t="s">
        <v>57</v>
      </c>
      <c r="S43" s="41">
        <v>50</v>
      </c>
      <c r="T43" s="41" t="s">
        <v>59</v>
      </c>
      <c r="U43" s="41">
        <v>80</v>
      </c>
      <c r="V43" s="170">
        <f t="shared" si="1"/>
        <v>90</v>
      </c>
      <c r="W43" s="170">
        <f t="shared" si="2"/>
        <v>30</v>
      </c>
      <c r="X43" s="170">
        <f t="shared" si="3"/>
        <v>100</v>
      </c>
    </row>
    <row r="44" spans="1:24" x14ac:dyDescent="0.25">
      <c r="A44" s="41">
        <v>35</v>
      </c>
      <c r="B44" s="41" t="s">
        <v>141</v>
      </c>
      <c r="C44" s="40" t="s">
        <v>172</v>
      </c>
      <c r="D44" s="41" t="s">
        <v>174</v>
      </c>
      <c r="E44" s="41">
        <v>4</v>
      </c>
      <c r="F44" s="41">
        <v>5</v>
      </c>
      <c r="G44" s="41">
        <v>5</v>
      </c>
      <c r="H44" s="41">
        <v>3</v>
      </c>
      <c r="I44" s="41">
        <v>8</v>
      </c>
      <c r="J44" s="41">
        <v>5</v>
      </c>
      <c r="K44" s="41">
        <v>5</v>
      </c>
      <c r="L44" s="41">
        <v>1</v>
      </c>
      <c r="M44" s="41">
        <v>6</v>
      </c>
      <c r="N44" s="41" t="s">
        <v>61</v>
      </c>
      <c r="O44" s="41">
        <v>90</v>
      </c>
      <c r="P44" s="41" t="s">
        <v>57</v>
      </c>
      <c r="Q44" s="41">
        <v>70</v>
      </c>
      <c r="R44" s="41" t="s">
        <v>59</v>
      </c>
      <c r="S44" s="41">
        <v>40</v>
      </c>
      <c r="T44" s="41" t="s">
        <v>61</v>
      </c>
      <c r="U44" s="41">
        <v>90</v>
      </c>
      <c r="V44" s="170">
        <f t="shared" si="1"/>
        <v>50</v>
      </c>
      <c r="W44" s="170">
        <f t="shared" si="2"/>
        <v>10</v>
      </c>
      <c r="X44" s="170">
        <f t="shared" si="3"/>
        <v>60</v>
      </c>
    </row>
    <row r="45" spans="1:24" x14ac:dyDescent="0.25">
      <c r="A45" s="41">
        <v>36</v>
      </c>
      <c r="B45" s="41" t="s">
        <v>142</v>
      </c>
      <c r="C45" s="40" t="s">
        <v>172</v>
      </c>
      <c r="D45" s="41" t="s">
        <v>175</v>
      </c>
      <c r="E45" s="41">
        <v>0</v>
      </c>
      <c r="F45" s="41">
        <v>6</v>
      </c>
      <c r="G45" s="41">
        <v>6</v>
      </c>
      <c r="H45" s="41">
        <v>1</v>
      </c>
      <c r="I45" s="41">
        <v>4</v>
      </c>
      <c r="J45" s="41">
        <v>4</v>
      </c>
      <c r="K45" s="41">
        <v>8</v>
      </c>
      <c r="L45" s="41">
        <v>5</v>
      </c>
      <c r="M45" s="41">
        <v>7</v>
      </c>
      <c r="N45" s="41" t="s">
        <v>59</v>
      </c>
      <c r="O45" s="41">
        <v>60</v>
      </c>
      <c r="P45" s="41" t="s">
        <v>59</v>
      </c>
      <c r="Q45" s="41">
        <v>50</v>
      </c>
      <c r="R45" s="170">
        <f t="shared" ref="R45:R55" si="4">G45*10</f>
        <v>60</v>
      </c>
      <c r="S45" s="170">
        <f t="shared" ref="S45:S55" si="5">H45*10</f>
        <v>10</v>
      </c>
      <c r="T45" s="170">
        <f t="shared" ref="T45:T55" si="6">I45*10</f>
        <v>40</v>
      </c>
      <c r="U45" s="170">
        <f t="shared" ref="U45:U55" si="7">J45*10</f>
        <v>40</v>
      </c>
      <c r="V45" s="170">
        <f t="shared" si="1"/>
        <v>80</v>
      </c>
      <c r="W45" s="170">
        <f t="shared" si="2"/>
        <v>50</v>
      </c>
      <c r="X45" s="170">
        <f t="shared" si="3"/>
        <v>70</v>
      </c>
    </row>
    <row r="46" spans="1:24" x14ac:dyDescent="0.25">
      <c r="A46" s="41">
        <v>37</v>
      </c>
      <c r="B46" s="41" t="s">
        <v>143</v>
      </c>
      <c r="C46" s="40" t="s">
        <v>172</v>
      </c>
      <c r="D46" s="41" t="s">
        <v>176</v>
      </c>
      <c r="E46" s="41">
        <v>2</v>
      </c>
      <c r="F46" s="41">
        <v>5</v>
      </c>
      <c r="G46" s="41">
        <v>7</v>
      </c>
      <c r="H46" s="41">
        <v>3</v>
      </c>
      <c r="I46" s="41">
        <v>8</v>
      </c>
      <c r="J46" s="41">
        <v>9</v>
      </c>
      <c r="K46" s="41">
        <v>4</v>
      </c>
      <c r="L46" s="41">
        <v>2</v>
      </c>
      <c r="M46" s="41">
        <v>8</v>
      </c>
      <c r="N46" s="41" t="s">
        <v>59</v>
      </c>
      <c r="O46" s="41">
        <v>20</v>
      </c>
      <c r="P46" s="41" t="s">
        <v>61</v>
      </c>
      <c r="Q46" s="41">
        <v>70</v>
      </c>
      <c r="R46" s="170">
        <f t="shared" si="4"/>
        <v>70</v>
      </c>
      <c r="S46" s="170">
        <f t="shared" si="5"/>
        <v>30</v>
      </c>
      <c r="T46" s="170">
        <f t="shared" si="6"/>
        <v>80</v>
      </c>
      <c r="U46" s="170">
        <f t="shared" si="7"/>
        <v>90</v>
      </c>
      <c r="V46" s="170">
        <f t="shared" si="1"/>
        <v>40</v>
      </c>
      <c r="W46" s="170">
        <f t="shared" si="2"/>
        <v>20</v>
      </c>
      <c r="X46" s="170">
        <f t="shared" si="3"/>
        <v>80</v>
      </c>
    </row>
    <row r="47" spans="1:24" x14ac:dyDescent="0.25">
      <c r="A47" s="41">
        <v>38</v>
      </c>
      <c r="B47" s="41" t="s">
        <v>144</v>
      </c>
      <c r="C47" s="40" t="s">
        <v>172</v>
      </c>
      <c r="D47" s="41" t="s">
        <v>177</v>
      </c>
      <c r="E47" s="41">
        <v>1</v>
      </c>
      <c r="F47" s="41">
        <v>4</v>
      </c>
      <c r="G47" s="41">
        <v>4</v>
      </c>
      <c r="H47" s="41">
        <v>4</v>
      </c>
      <c r="I47" s="41">
        <v>6</v>
      </c>
      <c r="J47" s="41">
        <v>4</v>
      </c>
      <c r="K47" s="41">
        <v>3</v>
      </c>
      <c r="L47" s="41">
        <v>2</v>
      </c>
      <c r="M47" s="41">
        <v>6</v>
      </c>
      <c r="N47" s="41" t="s">
        <v>61</v>
      </c>
      <c r="O47" s="41">
        <v>40</v>
      </c>
      <c r="P47" s="41" t="s">
        <v>61</v>
      </c>
      <c r="Q47" s="41">
        <v>50</v>
      </c>
      <c r="R47" s="170">
        <f t="shared" si="4"/>
        <v>40</v>
      </c>
      <c r="S47" s="170">
        <f t="shared" si="5"/>
        <v>40</v>
      </c>
      <c r="T47" s="170">
        <f t="shared" si="6"/>
        <v>60</v>
      </c>
      <c r="U47" s="170">
        <f t="shared" si="7"/>
        <v>40</v>
      </c>
      <c r="V47" s="170">
        <f t="shared" si="1"/>
        <v>30</v>
      </c>
      <c r="W47" s="170">
        <f t="shared" si="2"/>
        <v>20</v>
      </c>
      <c r="X47" s="170">
        <f t="shared" si="3"/>
        <v>60</v>
      </c>
    </row>
    <row r="48" spans="1:24" x14ac:dyDescent="0.25">
      <c r="A48" s="41">
        <v>39</v>
      </c>
      <c r="B48" s="41" t="s">
        <v>145</v>
      </c>
      <c r="C48" s="40" t="s">
        <v>172</v>
      </c>
      <c r="D48" s="41" t="s">
        <v>178</v>
      </c>
      <c r="E48" s="41">
        <v>2</v>
      </c>
      <c r="F48" s="41">
        <v>4</v>
      </c>
      <c r="G48" s="41">
        <v>7</v>
      </c>
      <c r="H48" s="41">
        <v>3</v>
      </c>
      <c r="I48" s="41">
        <v>6</v>
      </c>
      <c r="J48" s="41">
        <v>7</v>
      </c>
      <c r="K48" s="41">
        <v>8</v>
      </c>
      <c r="L48" s="41">
        <v>6</v>
      </c>
      <c r="M48" s="41">
        <v>4</v>
      </c>
      <c r="N48" s="41" t="s">
        <v>59</v>
      </c>
      <c r="O48" s="41">
        <v>70</v>
      </c>
      <c r="P48" s="41" t="s">
        <v>59</v>
      </c>
      <c r="Q48" s="41">
        <v>90</v>
      </c>
      <c r="R48" s="170">
        <f t="shared" si="4"/>
        <v>70</v>
      </c>
      <c r="S48" s="170">
        <f t="shared" si="5"/>
        <v>30</v>
      </c>
      <c r="T48" s="170">
        <f t="shared" si="6"/>
        <v>60</v>
      </c>
      <c r="U48" s="170">
        <f t="shared" si="7"/>
        <v>70</v>
      </c>
      <c r="V48" s="170">
        <f t="shared" si="1"/>
        <v>80</v>
      </c>
      <c r="W48" s="170">
        <f t="shared" si="2"/>
        <v>60</v>
      </c>
      <c r="X48" s="170">
        <f t="shared" si="3"/>
        <v>40</v>
      </c>
    </row>
    <row r="49" spans="1:24" x14ac:dyDescent="0.25">
      <c r="A49" s="41">
        <v>40</v>
      </c>
      <c r="B49" s="41" t="s">
        <v>146</v>
      </c>
      <c r="C49" s="40" t="s">
        <v>172</v>
      </c>
      <c r="D49" s="41" t="s">
        <v>179</v>
      </c>
      <c r="E49" s="41">
        <v>0</v>
      </c>
      <c r="F49" s="41">
        <v>2</v>
      </c>
      <c r="G49" s="41">
        <v>4</v>
      </c>
      <c r="H49" s="41">
        <v>2</v>
      </c>
      <c r="I49" s="41">
        <v>3</v>
      </c>
      <c r="J49" s="41">
        <v>1</v>
      </c>
      <c r="K49" s="41">
        <v>3</v>
      </c>
      <c r="L49" s="41">
        <v>0</v>
      </c>
      <c r="M49" s="41">
        <v>6</v>
      </c>
      <c r="N49" s="41" t="s">
        <v>57</v>
      </c>
      <c r="O49" s="41">
        <v>80</v>
      </c>
      <c r="P49" s="41" t="s">
        <v>57</v>
      </c>
      <c r="Q49" s="41">
        <v>20</v>
      </c>
      <c r="R49" s="170">
        <f t="shared" si="4"/>
        <v>40</v>
      </c>
      <c r="S49" s="170">
        <f t="shared" si="5"/>
        <v>20</v>
      </c>
      <c r="T49" s="170">
        <f t="shared" si="6"/>
        <v>30</v>
      </c>
      <c r="U49" s="170">
        <f t="shared" si="7"/>
        <v>10</v>
      </c>
      <c r="V49" s="170">
        <f t="shared" si="1"/>
        <v>30</v>
      </c>
      <c r="W49" s="170">
        <f t="shared" si="2"/>
        <v>0</v>
      </c>
      <c r="X49" s="170">
        <f t="shared" si="3"/>
        <v>60</v>
      </c>
    </row>
    <row r="50" spans="1:24" x14ac:dyDescent="0.25">
      <c r="A50" s="41">
        <v>41</v>
      </c>
      <c r="B50" s="41" t="s">
        <v>147</v>
      </c>
      <c r="C50" s="40" t="s">
        <v>172</v>
      </c>
      <c r="D50" s="41" t="s">
        <v>180</v>
      </c>
      <c r="E50" s="41">
        <v>2</v>
      </c>
      <c r="F50" s="41">
        <v>5</v>
      </c>
      <c r="G50" s="41">
        <v>3</v>
      </c>
      <c r="H50" s="41">
        <v>8</v>
      </c>
      <c r="I50" s="41">
        <v>9</v>
      </c>
      <c r="J50" s="41">
        <v>5</v>
      </c>
      <c r="K50" s="41">
        <v>6</v>
      </c>
      <c r="L50" s="41">
        <v>6</v>
      </c>
      <c r="M50" s="41">
        <v>10</v>
      </c>
      <c r="N50" s="41" t="s">
        <v>59</v>
      </c>
      <c r="O50" s="41">
        <v>90</v>
      </c>
      <c r="P50" s="41" t="s">
        <v>57</v>
      </c>
      <c r="Q50" s="41">
        <v>80</v>
      </c>
      <c r="R50" s="170">
        <f t="shared" si="4"/>
        <v>30</v>
      </c>
      <c r="S50" s="170">
        <f t="shared" si="5"/>
        <v>80</v>
      </c>
      <c r="T50" s="170">
        <f t="shared" si="6"/>
        <v>90</v>
      </c>
      <c r="U50" s="170">
        <f t="shared" si="7"/>
        <v>50</v>
      </c>
      <c r="V50" s="170">
        <f t="shared" si="1"/>
        <v>60</v>
      </c>
      <c r="W50" s="170">
        <f t="shared" si="2"/>
        <v>60</v>
      </c>
      <c r="X50" s="170">
        <f t="shared" si="3"/>
        <v>100</v>
      </c>
    </row>
    <row r="51" spans="1:24" x14ac:dyDescent="0.25">
      <c r="A51" s="41">
        <v>42</v>
      </c>
      <c r="B51" s="41" t="s">
        <v>148</v>
      </c>
      <c r="C51" s="40" t="s">
        <v>172</v>
      </c>
      <c r="D51" s="41" t="s">
        <v>181</v>
      </c>
      <c r="E51" s="41">
        <v>4</v>
      </c>
      <c r="F51" s="41">
        <v>6</v>
      </c>
      <c r="G51" s="41">
        <v>9</v>
      </c>
      <c r="H51" s="41">
        <v>5</v>
      </c>
      <c r="I51" s="41">
        <v>5</v>
      </c>
      <c r="J51" s="41">
        <v>8</v>
      </c>
      <c r="K51" s="41">
        <v>9</v>
      </c>
      <c r="L51" s="41">
        <v>5</v>
      </c>
      <c r="M51" s="41">
        <v>9</v>
      </c>
      <c r="N51" s="41" t="s">
        <v>59</v>
      </c>
      <c r="O51" s="41">
        <v>70</v>
      </c>
      <c r="P51" s="41" t="s">
        <v>59</v>
      </c>
      <c r="Q51" s="41">
        <v>80</v>
      </c>
      <c r="R51" s="170">
        <f t="shared" si="4"/>
        <v>90</v>
      </c>
      <c r="S51" s="170">
        <f t="shared" si="5"/>
        <v>50</v>
      </c>
      <c r="T51" s="170">
        <f t="shared" si="6"/>
        <v>50</v>
      </c>
      <c r="U51" s="170">
        <f t="shared" si="7"/>
        <v>80</v>
      </c>
      <c r="V51" s="170">
        <f t="shared" si="1"/>
        <v>90</v>
      </c>
      <c r="W51" s="170">
        <f t="shared" si="2"/>
        <v>50</v>
      </c>
      <c r="X51" s="170">
        <f t="shared" si="3"/>
        <v>90</v>
      </c>
    </row>
    <row r="52" spans="1:24" x14ac:dyDescent="0.25">
      <c r="A52" s="41">
        <v>43</v>
      </c>
      <c r="B52" s="41" t="s">
        <v>149</v>
      </c>
      <c r="C52" s="40" t="s">
        <v>172</v>
      </c>
      <c r="D52" s="41" t="s">
        <v>182</v>
      </c>
      <c r="E52" s="41">
        <v>3</v>
      </c>
      <c r="F52" s="41">
        <v>5</v>
      </c>
      <c r="G52" s="41">
        <v>6</v>
      </c>
      <c r="H52" s="41">
        <v>4</v>
      </c>
      <c r="I52" s="41">
        <v>8</v>
      </c>
      <c r="J52" s="41">
        <v>6</v>
      </c>
      <c r="K52" s="41">
        <v>7</v>
      </c>
      <c r="L52" s="41">
        <v>6</v>
      </c>
      <c r="M52" s="41">
        <v>8</v>
      </c>
      <c r="N52" s="41" t="s">
        <v>57</v>
      </c>
      <c r="O52" s="41">
        <v>90</v>
      </c>
      <c r="P52" s="41" t="s">
        <v>57</v>
      </c>
      <c r="Q52" s="41">
        <v>70</v>
      </c>
      <c r="R52" s="170">
        <f t="shared" si="4"/>
        <v>60</v>
      </c>
      <c r="S52" s="170">
        <f t="shared" si="5"/>
        <v>40</v>
      </c>
      <c r="T52" s="170">
        <f t="shared" si="6"/>
        <v>80</v>
      </c>
      <c r="U52" s="170">
        <f t="shared" si="7"/>
        <v>60</v>
      </c>
      <c r="V52" s="170">
        <f t="shared" si="1"/>
        <v>70</v>
      </c>
      <c r="W52" s="170">
        <f t="shared" si="2"/>
        <v>60</v>
      </c>
      <c r="X52" s="170">
        <f t="shared" si="3"/>
        <v>80</v>
      </c>
    </row>
    <row r="53" spans="1:24" x14ac:dyDescent="0.25">
      <c r="A53" s="41">
        <v>44</v>
      </c>
      <c r="B53" s="41" t="s">
        <v>150</v>
      </c>
      <c r="C53" s="40" t="s">
        <v>172</v>
      </c>
      <c r="D53" s="41" t="s">
        <v>183</v>
      </c>
      <c r="E53" s="41">
        <v>8</v>
      </c>
      <c r="F53" s="41">
        <v>10</v>
      </c>
      <c r="G53" s="41">
        <v>5</v>
      </c>
      <c r="H53" s="41">
        <v>10</v>
      </c>
      <c r="I53" s="41">
        <v>10</v>
      </c>
      <c r="J53" s="41">
        <v>7</v>
      </c>
      <c r="K53" s="41">
        <v>8</v>
      </c>
      <c r="L53" s="41">
        <v>9</v>
      </c>
      <c r="M53" s="41">
        <v>10</v>
      </c>
      <c r="N53" s="41" t="s">
        <v>57</v>
      </c>
      <c r="O53" s="41">
        <v>70</v>
      </c>
      <c r="P53" s="41" t="s">
        <v>59</v>
      </c>
      <c r="Q53" s="41">
        <v>70</v>
      </c>
      <c r="R53" s="170">
        <f t="shared" si="4"/>
        <v>50</v>
      </c>
      <c r="S53" s="170">
        <f t="shared" si="5"/>
        <v>100</v>
      </c>
      <c r="T53" s="170">
        <f t="shared" si="6"/>
        <v>100</v>
      </c>
      <c r="U53" s="170">
        <f t="shared" si="7"/>
        <v>70</v>
      </c>
      <c r="V53" s="170">
        <f t="shared" si="1"/>
        <v>80</v>
      </c>
      <c r="W53" s="170">
        <f t="shared" si="2"/>
        <v>90</v>
      </c>
      <c r="X53" s="170">
        <f t="shared" si="3"/>
        <v>100</v>
      </c>
    </row>
    <row r="54" spans="1:24" x14ac:dyDescent="0.25">
      <c r="A54" s="41">
        <v>45</v>
      </c>
      <c r="B54" s="41" t="s">
        <v>151</v>
      </c>
      <c r="C54" s="40" t="s">
        <v>172</v>
      </c>
      <c r="D54" s="41" t="s">
        <v>184</v>
      </c>
      <c r="E54" s="41">
        <v>1</v>
      </c>
      <c r="F54" s="41">
        <v>5</v>
      </c>
      <c r="G54" s="41">
        <v>6</v>
      </c>
      <c r="H54" s="41">
        <v>3</v>
      </c>
      <c r="I54" s="41">
        <v>6</v>
      </c>
      <c r="J54" s="41">
        <v>6</v>
      </c>
      <c r="K54" s="41">
        <v>8</v>
      </c>
      <c r="L54" s="41">
        <v>6</v>
      </c>
      <c r="M54" s="41">
        <v>6</v>
      </c>
      <c r="N54" s="41" t="s">
        <v>57</v>
      </c>
      <c r="O54" s="41">
        <v>80</v>
      </c>
      <c r="P54" s="41" t="s">
        <v>57</v>
      </c>
      <c r="Q54" s="41">
        <v>70</v>
      </c>
      <c r="R54" s="170">
        <f t="shared" si="4"/>
        <v>60</v>
      </c>
      <c r="S54" s="170">
        <f t="shared" si="5"/>
        <v>30</v>
      </c>
      <c r="T54" s="170">
        <f t="shared" si="6"/>
        <v>60</v>
      </c>
      <c r="U54" s="170">
        <f t="shared" si="7"/>
        <v>60</v>
      </c>
      <c r="V54" s="170">
        <f t="shared" si="1"/>
        <v>80</v>
      </c>
      <c r="W54" s="170">
        <f t="shared" si="2"/>
        <v>60</v>
      </c>
      <c r="X54" s="170">
        <f t="shared" si="3"/>
        <v>60</v>
      </c>
    </row>
    <row r="55" spans="1:24" x14ac:dyDescent="0.25">
      <c r="A55" s="41">
        <v>46</v>
      </c>
      <c r="B55" s="41" t="s">
        <v>152</v>
      </c>
      <c r="C55" s="40" t="s">
        <v>172</v>
      </c>
      <c r="D55" s="41" t="s">
        <v>185</v>
      </c>
      <c r="E55" s="41">
        <v>3</v>
      </c>
      <c r="F55" s="41">
        <v>7</v>
      </c>
      <c r="G55" s="41">
        <v>5</v>
      </c>
      <c r="H55" s="41">
        <v>7</v>
      </c>
      <c r="I55" s="41">
        <v>7</v>
      </c>
      <c r="J55" s="41">
        <v>6</v>
      </c>
      <c r="K55" s="41">
        <v>8</v>
      </c>
      <c r="L55" s="41">
        <v>1</v>
      </c>
      <c r="M55" s="41">
        <v>9</v>
      </c>
      <c r="N55" s="41" t="s">
        <v>57</v>
      </c>
      <c r="O55" s="41">
        <v>100</v>
      </c>
      <c r="P55" s="41" t="s">
        <v>57</v>
      </c>
      <c r="Q55" s="41">
        <v>40</v>
      </c>
      <c r="R55" s="170">
        <f t="shared" si="4"/>
        <v>50</v>
      </c>
      <c r="S55" s="170">
        <f t="shared" si="5"/>
        <v>70</v>
      </c>
      <c r="T55" s="170">
        <f t="shared" si="6"/>
        <v>70</v>
      </c>
      <c r="U55" s="170">
        <f t="shared" si="7"/>
        <v>60</v>
      </c>
      <c r="V55" s="170">
        <f t="shared" si="1"/>
        <v>80</v>
      </c>
      <c r="W55" s="170">
        <f t="shared" si="2"/>
        <v>10</v>
      </c>
      <c r="X55" s="170">
        <f t="shared" si="3"/>
        <v>90</v>
      </c>
    </row>
    <row r="56" spans="1:24" x14ac:dyDescent="0.25">
      <c r="A56" s="41">
        <v>47</v>
      </c>
      <c r="B56" s="41" t="s">
        <v>153</v>
      </c>
      <c r="C56" s="40" t="s">
        <v>172</v>
      </c>
      <c r="D56" s="41" t="s">
        <v>186</v>
      </c>
      <c r="E56" s="41">
        <v>5</v>
      </c>
      <c r="F56" s="41">
        <v>5</v>
      </c>
      <c r="G56" s="41">
        <v>4</v>
      </c>
      <c r="H56" s="41">
        <v>6</v>
      </c>
      <c r="I56" s="41">
        <v>4</v>
      </c>
      <c r="J56" s="41">
        <v>7</v>
      </c>
      <c r="K56" s="41">
        <v>3</v>
      </c>
      <c r="L56" s="41">
        <v>8</v>
      </c>
      <c r="M56" s="41">
        <v>5</v>
      </c>
      <c r="N56" s="41" t="s">
        <v>57</v>
      </c>
      <c r="O56" s="41">
        <v>90</v>
      </c>
      <c r="P56" s="41" t="s">
        <v>57</v>
      </c>
      <c r="Q56" s="41">
        <v>90</v>
      </c>
      <c r="R56" s="170">
        <f t="shared" ref="R56:X57" si="8">G57*10</f>
        <v>90</v>
      </c>
      <c r="S56" s="170">
        <f t="shared" si="8"/>
        <v>60</v>
      </c>
      <c r="T56" s="170">
        <f t="shared" si="8"/>
        <v>90</v>
      </c>
      <c r="U56" s="170">
        <f t="shared" si="8"/>
        <v>90</v>
      </c>
      <c r="V56" s="170">
        <f t="shared" si="8"/>
        <v>80</v>
      </c>
      <c r="W56" s="170">
        <f t="shared" si="8"/>
        <v>40</v>
      </c>
      <c r="X56" s="170">
        <f t="shared" si="8"/>
        <v>70</v>
      </c>
    </row>
    <row r="57" spans="1:24" x14ac:dyDescent="0.25">
      <c r="A57" s="41">
        <v>48</v>
      </c>
      <c r="B57" s="41" t="s">
        <v>154</v>
      </c>
      <c r="C57" s="40" t="s">
        <v>172</v>
      </c>
      <c r="D57" s="41" t="s">
        <v>187</v>
      </c>
      <c r="E57" s="41">
        <v>1</v>
      </c>
      <c r="F57" s="41">
        <v>5</v>
      </c>
      <c r="G57" s="41">
        <v>9</v>
      </c>
      <c r="H57" s="41">
        <v>6</v>
      </c>
      <c r="I57" s="41">
        <v>9</v>
      </c>
      <c r="J57" s="41">
        <v>9</v>
      </c>
      <c r="K57" s="41">
        <v>8</v>
      </c>
      <c r="L57" s="41">
        <v>4</v>
      </c>
      <c r="M57" s="41">
        <v>7</v>
      </c>
      <c r="N57" s="41" t="s">
        <v>59</v>
      </c>
      <c r="O57" s="41">
        <v>50</v>
      </c>
      <c r="P57" s="41" t="s">
        <v>59</v>
      </c>
      <c r="Q57" s="41">
        <v>40</v>
      </c>
      <c r="R57" s="170">
        <f t="shared" si="8"/>
        <v>50</v>
      </c>
      <c r="S57" s="170">
        <f t="shared" si="8"/>
        <v>50</v>
      </c>
      <c r="T57" s="170">
        <f t="shared" si="8"/>
        <v>60</v>
      </c>
      <c r="U57" s="170">
        <f t="shared" si="8"/>
        <v>60</v>
      </c>
      <c r="V57" s="170">
        <f t="shared" si="8"/>
        <v>60</v>
      </c>
      <c r="W57" s="170">
        <f t="shared" si="8"/>
        <v>50</v>
      </c>
      <c r="X57" s="170">
        <f t="shared" si="8"/>
        <v>60</v>
      </c>
    </row>
    <row r="58" spans="1:24" x14ac:dyDescent="0.25">
      <c r="A58" s="41">
        <v>49</v>
      </c>
      <c r="B58" s="41" t="s">
        <v>155</v>
      </c>
      <c r="C58" s="40" t="s">
        <v>172</v>
      </c>
      <c r="D58" s="41" t="s">
        <v>188</v>
      </c>
      <c r="E58" s="41">
        <v>3</v>
      </c>
      <c r="F58" s="41">
        <v>5</v>
      </c>
      <c r="G58" s="41">
        <v>5</v>
      </c>
      <c r="H58" s="41">
        <v>5</v>
      </c>
      <c r="I58" s="41">
        <v>6</v>
      </c>
      <c r="J58" s="41">
        <v>6</v>
      </c>
      <c r="K58" s="41">
        <v>6</v>
      </c>
      <c r="L58" s="41">
        <v>5</v>
      </c>
      <c r="M58" s="41">
        <v>6</v>
      </c>
      <c r="N58" s="41" t="s">
        <v>57</v>
      </c>
      <c r="O58" s="41">
        <v>90</v>
      </c>
      <c r="P58" s="41" t="s">
        <v>57</v>
      </c>
      <c r="Q58" s="41">
        <v>70</v>
      </c>
      <c r="R58" s="170" t="e">
        <f>#REF!*10</f>
        <v>#REF!</v>
      </c>
      <c r="S58" s="170" t="e">
        <f>#REF!*10</f>
        <v>#REF!</v>
      </c>
      <c r="T58" s="170" t="e">
        <f>#REF!*10</f>
        <v>#REF!</v>
      </c>
      <c r="U58" s="170" t="e">
        <f>#REF!*10</f>
        <v>#REF!</v>
      </c>
      <c r="V58" s="170" t="e">
        <f>#REF!*10</f>
        <v>#REF!</v>
      </c>
      <c r="W58" s="170" t="e">
        <f>#REF!*10</f>
        <v>#REF!</v>
      </c>
      <c r="X58" s="170" t="e">
        <f>#REF!*10</f>
        <v>#REF!</v>
      </c>
    </row>
    <row r="59" spans="1:24" x14ac:dyDescent="0.25">
      <c r="A59" s="41">
        <v>50</v>
      </c>
      <c r="B59" s="41" t="s">
        <v>156</v>
      </c>
      <c r="C59" s="40" t="s">
        <v>172</v>
      </c>
      <c r="D59" s="41" t="s">
        <v>189</v>
      </c>
      <c r="E59" s="41">
        <v>1</v>
      </c>
      <c r="F59" s="41">
        <v>7</v>
      </c>
      <c r="G59" s="41">
        <v>7</v>
      </c>
      <c r="H59" s="41">
        <v>6</v>
      </c>
      <c r="I59" s="41">
        <v>6</v>
      </c>
      <c r="J59" s="41">
        <v>8</v>
      </c>
      <c r="K59" s="41">
        <v>9</v>
      </c>
      <c r="L59" s="41">
        <v>1</v>
      </c>
      <c r="M59" s="41">
        <v>6</v>
      </c>
      <c r="N59" s="41" t="s">
        <v>61</v>
      </c>
      <c r="O59" s="41">
        <v>80</v>
      </c>
      <c r="P59" s="41" t="s">
        <v>57</v>
      </c>
      <c r="Q59" s="41">
        <v>80</v>
      </c>
      <c r="R59" s="170">
        <f t="shared" ref="R59:R75" si="9">G59*10</f>
        <v>70</v>
      </c>
      <c r="S59" s="170">
        <f t="shared" ref="S59:S75" si="10">H59*10</f>
        <v>60</v>
      </c>
      <c r="T59" s="170">
        <f t="shared" ref="T59:T75" si="11">I59*10</f>
        <v>60</v>
      </c>
      <c r="U59" s="170">
        <f t="shared" ref="U59:U75" si="12">J59*10</f>
        <v>80</v>
      </c>
      <c r="V59" s="170">
        <f t="shared" si="1"/>
        <v>90</v>
      </c>
      <c r="W59" s="170">
        <f t="shared" si="2"/>
        <v>10</v>
      </c>
      <c r="X59" s="170">
        <f t="shared" si="3"/>
        <v>60</v>
      </c>
    </row>
    <row r="60" spans="1:24" x14ac:dyDescent="0.25">
      <c r="A60" s="41">
        <v>51</v>
      </c>
      <c r="B60" s="41" t="s">
        <v>157</v>
      </c>
      <c r="C60" s="40" t="s">
        <v>172</v>
      </c>
      <c r="D60" s="41" t="s">
        <v>190</v>
      </c>
      <c r="E60" s="41">
        <v>5</v>
      </c>
      <c r="F60" s="41">
        <v>6</v>
      </c>
      <c r="G60" s="41">
        <v>3</v>
      </c>
      <c r="H60" s="41">
        <v>5</v>
      </c>
      <c r="I60" s="41">
        <v>5</v>
      </c>
      <c r="J60" s="41">
        <v>5</v>
      </c>
      <c r="K60" s="41">
        <v>8</v>
      </c>
      <c r="L60" s="41">
        <v>3</v>
      </c>
      <c r="M60" s="41">
        <v>6</v>
      </c>
      <c r="N60" s="41" t="s">
        <v>57</v>
      </c>
      <c r="O60" s="41">
        <v>100</v>
      </c>
      <c r="P60" s="41" t="s">
        <v>57</v>
      </c>
      <c r="Q60" s="41">
        <v>100</v>
      </c>
      <c r="R60" s="170">
        <f t="shared" si="9"/>
        <v>30</v>
      </c>
      <c r="S60" s="170">
        <f t="shared" si="10"/>
        <v>50</v>
      </c>
      <c r="T60" s="170">
        <f t="shared" si="11"/>
        <v>50</v>
      </c>
      <c r="U60" s="170">
        <f t="shared" si="12"/>
        <v>50</v>
      </c>
      <c r="V60" s="170">
        <f t="shared" si="1"/>
        <v>80</v>
      </c>
      <c r="W60" s="170">
        <f t="shared" si="2"/>
        <v>30</v>
      </c>
      <c r="X60" s="170">
        <f t="shared" si="3"/>
        <v>60</v>
      </c>
    </row>
    <row r="61" spans="1:24" x14ac:dyDescent="0.25">
      <c r="A61" s="41">
        <v>52</v>
      </c>
      <c r="B61" s="41" t="s">
        <v>158</v>
      </c>
      <c r="C61" s="40" t="s">
        <v>172</v>
      </c>
      <c r="D61" s="41" t="s">
        <v>191</v>
      </c>
      <c r="E61" s="41">
        <v>2</v>
      </c>
      <c r="F61" s="41">
        <v>7</v>
      </c>
      <c r="G61" s="41">
        <v>7</v>
      </c>
      <c r="H61" s="41">
        <v>6</v>
      </c>
      <c r="I61" s="41">
        <v>3</v>
      </c>
      <c r="J61" s="41">
        <v>8</v>
      </c>
      <c r="K61" s="41">
        <v>6</v>
      </c>
      <c r="L61" s="41">
        <v>4</v>
      </c>
      <c r="M61" s="41">
        <v>8</v>
      </c>
      <c r="N61" s="41" t="s">
        <v>59</v>
      </c>
      <c r="O61" s="41">
        <v>60</v>
      </c>
      <c r="P61" s="41" t="s">
        <v>59</v>
      </c>
      <c r="Q61" s="41">
        <v>70</v>
      </c>
      <c r="R61" s="170">
        <f t="shared" si="9"/>
        <v>70</v>
      </c>
      <c r="S61" s="170">
        <f t="shared" si="10"/>
        <v>60</v>
      </c>
      <c r="T61" s="170">
        <f t="shared" si="11"/>
        <v>30</v>
      </c>
      <c r="U61" s="170">
        <f t="shared" si="12"/>
        <v>80</v>
      </c>
      <c r="V61" s="170">
        <f t="shared" si="1"/>
        <v>60</v>
      </c>
      <c r="W61" s="170">
        <f t="shared" si="2"/>
        <v>40</v>
      </c>
      <c r="X61" s="170">
        <f t="shared" si="3"/>
        <v>80</v>
      </c>
    </row>
    <row r="62" spans="1:24" x14ac:dyDescent="0.25">
      <c r="A62" s="41">
        <v>53</v>
      </c>
      <c r="B62" s="41" t="s">
        <v>159</v>
      </c>
      <c r="C62" s="40" t="s">
        <v>172</v>
      </c>
      <c r="D62" s="41" t="s">
        <v>192</v>
      </c>
      <c r="E62" s="41">
        <v>1</v>
      </c>
      <c r="F62" s="41">
        <v>5</v>
      </c>
      <c r="G62" s="41">
        <v>8</v>
      </c>
      <c r="H62" s="41">
        <v>7</v>
      </c>
      <c r="I62" s="41">
        <v>7</v>
      </c>
      <c r="J62" s="41">
        <v>8</v>
      </c>
      <c r="K62" s="41">
        <v>8</v>
      </c>
      <c r="L62" s="41">
        <v>3</v>
      </c>
      <c r="M62" s="41">
        <v>6</v>
      </c>
      <c r="N62" s="41" t="s">
        <v>59</v>
      </c>
      <c r="O62" s="41">
        <v>90</v>
      </c>
      <c r="P62" s="41" t="s">
        <v>57</v>
      </c>
      <c r="Q62" s="41">
        <v>80</v>
      </c>
      <c r="R62" s="170">
        <f t="shared" si="9"/>
        <v>80</v>
      </c>
      <c r="S62" s="170">
        <f t="shared" si="10"/>
        <v>70</v>
      </c>
      <c r="T62" s="170">
        <f t="shared" si="11"/>
        <v>70</v>
      </c>
      <c r="U62" s="170">
        <f t="shared" si="12"/>
        <v>80</v>
      </c>
      <c r="V62" s="170">
        <f t="shared" si="1"/>
        <v>80</v>
      </c>
      <c r="W62" s="170">
        <f t="shared" si="2"/>
        <v>30</v>
      </c>
      <c r="X62" s="170">
        <f t="shared" si="3"/>
        <v>60</v>
      </c>
    </row>
    <row r="63" spans="1:24" x14ac:dyDescent="0.25">
      <c r="A63" s="41">
        <v>54</v>
      </c>
      <c r="B63" s="41" t="s">
        <v>160</v>
      </c>
      <c r="C63" s="40" t="s">
        <v>172</v>
      </c>
      <c r="D63" s="41" t="s">
        <v>193</v>
      </c>
      <c r="E63" s="41">
        <v>1</v>
      </c>
      <c r="F63" s="41">
        <v>3</v>
      </c>
      <c r="G63" s="41">
        <v>5</v>
      </c>
      <c r="H63" s="41">
        <v>5</v>
      </c>
      <c r="I63" s="41">
        <v>8</v>
      </c>
      <c r="J63" s="41">
        <v>6</v>
      </c>
      <c r="K63" s="41">
        <v>6</v>
      </c>
      <c r="L63" s="41">
        <v>4</v>
      </c>
      <c r="M63" s="41">
        <v>8</v>
      </c>
      <c r="N63" s="41" t="s">
        <v>57</v>
      </c>
      <c r="O63" s="41">
        <v>90</v>
      </c>
      <c r="P63" s="41" t="s">
        <v>57</v>
      </c>
      <c r="Q63" s="41">
        <v>60</v>
      </c>
      <c r="R63" s="170">
        <f t="shared" si="9"/>
        <v>50</v>
      </c>
      <c r="S63" s="170">
        <f t="shared" si="10"/>
        <v>50</v>
      </c>
      <c r="T63" s="170">
        <f t="shared" si="11"/>
        <v>80</v>
      </c>
      <c r="U63" s="170">
        <f t="shared" si="12"/>
        <v>60</v>
      </c>
      <c r="V63" s="170">
        <f t="shared" si="1"/>
        <v>60</v>
      </c>
      <c r="W63" s="170">
        <f t="shared" si="2"/>
        <v>40</v>
      </c>
      <c r="X63" s="170">
        <f t="shared" si="3"/>
        <v>80</v>
      </c>
    </row>
    <row r="64" spans="1:24" x14ac:dyDescent="0.25">
      <c r="A64" s="41">
        <v>55</v>
      </c>
      <c r="B64" s="41" t="s">
        <v>161</v>
      </c>
      <c r="C64" s="40" t="s">
        <v>172</v>
      </c>
      <c r="D64" s="41" t="s">
        <v>194</v>
      </c>
      <c r="E64" s="41">
        <v>6</v>
      </c>
      <c r="F64" s="41">
        <v>8</v>
      </c>
      <c r="G64" s="41">
        <v>8</v>
      </c>
      <c r="H64" s="41">
        <v>7</v>
      </c>
      <c r="I64" s="41">
        <v>9</v>
      </c>
      <c r="J64" s="41">
        <v>9</v>
      </c>
      <c r="K64" s="41">
        <v>6</v>
      </c>
      <c r="L64" s="41">
        <v>2</v>
      </c>
      <c r="M64" s="41">
        <v>6</v>
      </c>
      <c r="N64" s="41" t="s">
        <v>57</v>
      </c>
      <c r="O64" s="41">
        <v>100</v>
      </c>
      <c r="P64" s="41" t="s">
        <v>57</v>
      </c>
      <c r="Q64" s="41">
        <v>80</v>
      </c>
      <c r="R64" s="170">
        <f t="shared" si="9"/>
        <v>80</v>
      </c>
      <c r="S64" s="170">
        <f t="shared" si="10"/>
        <v>70</v>
      </c>
      <c r="T64" s="170">
        <f t="shared" si="11"/>
        <v>90</v>
      </c>
      <c r="U64" s="170">
        <f t="shared" si="12"/>
        <v>90</v>
      </c>
      <c r="V64" s="170">
        <f t="shared" si="1"/>
        <v>60</v>
      </c>
      <c r="W64" s="170">
        <f t="shared" si="2"/>
        <v>20</v>
      </c>
      <c r="X64" s="170">
        <f t="shared" si="3"/>
        <v>60</v>
      </c>
    </row>
    <row r="65" spans="1:28" x14ac:dyDescent="0.25">
      <c r="A65" s="41">
        <v>56</v>
      </c>
      <c r="B65" s="41" t="s">
        <v>162</v>
      </c>
      <c r="C65" s="40" t="s">
        <v>172</v>
      </c>
      <c r="D65" s="41" t="s">
        <v>195</v>
      </c>
      <c r="E65" s="41">
        <v>3</v>
      </c>
      <c r="F65" s="41">
        <v>6</v>
      </c>
      <c r="G65" s="41">
        <v>10</v>
      </c>
      <c r="H65" s="41">
        <v>7</v>
      </c>
      <c r="I65" s="41">
        <v>8</v>
      </c>
      <c r="J65" s="41">
        <v>5</v>
      </c>
      <c r="K65" s="41">
        <v>7</v>
      </c>
      <c r="L65" s="41">
        <v>3</v>
      </c>
      <c r="M65" s="41">
        <v>9</v>
      </c>
      <c r="N65" s="41" t="s">
        <v>57</v>
      </c>
      <c r="O65" s="41">
        <v>90</v>
      </c>
      <c r="P65" s="41" t="s">
        <v>57</v>
      </c>
      <c r="Q65" s="41">
        <v>50</v>
      </c>
      <c r="R65" s="170">
        <f t="shared" si="9"/>
        <v>100</v>
      </c>
      <c r="S65" s="170">
        <f t="shared" si="10"/>
        <v>70</v>
      </c>
      <c r="T65" s="170">
        <f t="shared" si="11"/>
        <v>80</v>
      </c>
      <c r="U65" s="170">
        <f t="shared" si="12"/>
        <v>50</v>
      </c>
      <c r="V65" s="170">
        <f t="shared" si="1"/>
        <v>70</v>
      </c>
      <c r="W65" s="170">
        <f t="shared" si="2"/>
        <v>30</v>
      </c>
      <c r="X65" s="170">
        <f t="shared" si="3"/>
        <v>90</v>
      </c>
    </row>
    <row r="66" spans="1:28" x14ac:dyDescent="0.25">
      <c r="A66" s="41">
        <v>57</v>
      </c>
      <c r="B66" s="41" t="s">
        <v>163</v>
      </c>
      <c r="C66" s="40" t="s">
        <v>172</v>
      </c>
      <c r="D66" s="41" t="s">
        <v>196</v>
      </c>
      <c r="E66" s="41">
        <v>7</v>
      </c>
      <c r="F66" s="41">
        <v>8</v>
      </c>
      <c r="G66" s="41">
        <v>10</v>
      </c>
      <c r="H66" s="41">
        <v>5</v>
      </c>
      <c r="I66" s="41">
        <v>8</v>
      </c>
      <c r="J66" s="41">
        <v>7</v>
      </c>
      <c r="K66" s="41">
        <v>6</v>
      </c>
      <c r="L66" s="41">
        <v>8</v>
      </c>
      <c r="M66" s="41">
        <v>9</v>
      </c>
      <c r="N66" s="41" t="s">
        <v>57</v>
      </c>
      <c r="O66" s="41">
        <v>90</v>
      </c>
      <c r="P66" s="41" t="s">
        <v>57</v>
      </c>
      <c r="Q66" s="41">
        <v>80</v>
      </c>
      <c r="R66" s="170">
        <f t="shared" si="9"/>
        <v>100</v>
      </c>
      <c r="S66" s="170">
        <f t="shared" si="10"/>
        <v>50</v>
      </c>
      <c r="T66" s="170">
        <f t="shared" si="11"/>
        <v>80</v>
      </c>
      <c r="U66" s="170">
        <f t="shared" si="12"/>
        <v>70</v>
      </c>
      <c r="V66" s="170">
        <f t="shared" si="1"/>
        <v>60</v>
      </c>
      <c r="W66" s="170">
        <f t="shared" si="2"/>
        <v>80</v>
      </c>
      <c r="X66" s="170">
        <f t="shared" si="3"/>
        <v>90</v>
      </c>
    </row>
    <row r="67" spans="1:28" x14ac:dyDescent="0.25">
      <c r="A67" s="41">
        <v>58</v>
      </c>
      <c r="B67" s="41" t="s">
        <v>164</v>
      </c>
      <c r="C67" s="40" t="s">
        <v>172</v>
      </c>
      <c r="D67" s="41" t="s">
        <v>197</v>
      </c>
      <c r="E67" s="41">
        <v>6</v>
      </c>
      <c r="F67" s="41">
        <v>9</v>
      </c>
      <c r="G67" s="41">
        <v>8</v>
      </c>
      <c r="H67" s="41">
        <v>6</v>
      </c>
      <c r="I67" s="41">
        <v>8</v>
      </c>
      <c r="J67" s="41">
        <v>9</v>
      </c>
      <c r="K67" s="41">
        <v>8</v>
      </c>
      <c r="L67" s="41">
        <v>7</v>
      </c>
      <c r="M67" s="41">
        <v>9</v>
      </c>
      <c r="N67" s="41" t="s">
        <v>59</v>
      </c>
      <c r="O67" s="41">
        <v>80</v>
      </c>
      <c r="P67" s="41" t="s">
        <v>57</v>
      </c>
      <c r="Q67" s="41">
        <v>40</v>
      </c>
      <c r="R67" s="170">
        <f t="shared" si="9"/>
        <v>80</v>
      </c>
      <c r="S67" s="170">
        <f t="shared" si="10"/>
        <v>60</v>
      </c>
      <c r="T67" s="170">
        <f t="shared" si="11"/>
        <v>80</v>
      </c>
      <c r="U67" s="170">
        <f t="shared" si="12"/>
        <v>90</v>
      </c>
      <c r="V67" s="170">
        <f t="shared" si="1"/>
        <v>80</v>
      </c>
      <c r="W67" s="170">
        <f t="shared" si="2"/>
        <v>70</v>
      </c>
      <c r="X67" s="170">
        <f t="shared" si="3"/>
        <v>90</v>
      </c>
    </row>
    <row r="68" spans="1:28" x14ac:dyDescent="0.25">
      <c r="A68" s="41">
        <v>59</v>
      </c>
      <c r="B68" s="41" t="s">
        <v>165</v>
      </c>
      <c r="C68" s="40" t="s">
        <v>172</v>
      </c>
      <c r="D68" s="41" t="s">
        <v>198</v>
      </c>
      <c r="E68" s="41">
        <v>4</v>
      </c>
      <c r="F68" s="41">
        <v>7</v>
      </c>
      <c r="G68" s="41">
        <v>5</v>
      </c>
      <c r="H68" s="41">
        <v>3</v>
      </c>
      <c r="I68" s="41">
        <v>7</v>
      </c>
      <c r="J68" s="41">
        <v>8</v>
      </c>
      <c r="K68" s="41">
        <v>5</v>
      </c>
      <c r="L68" s="41">
        <v>2</v>
      </c>
      <c r="M68" s="41">
        <v>7</v>
      </c>
      <c r="N68" s="41" t="s">
        <v>59</v>
      </c>
      <c r="O68" s="41">
        <v>50</v>
      </c>
      <c r="P68" s="41" t="s">
        <v>59</v>
      </c>
      <c r="Q68" s="41">
        <v>80</v>
      </c>
      <c r="R68" s="170">
        <f t="shared" si="9"/>
        <v>50</v>
      </c>
      <c r="S68" s="170">
        <f t="shared" si="10"/>
        <v>30</v>
      </c>
      <c r="T68" s="170">
        <f t="shared" si="11"/>
        <v>70</v>
      </c>
      <c r="U68" s="170">
        <f t="shared" si="12"/>
        <v>80</v>
      </c>
      <c r="V68" s="170">
        <f t="shared" si="1"/>
        <v>50</v>
      </c>
      <c r="W68" s="170">
        <f t="shared" si="2"/>
        <v>20</v>
      </c>
      <c r="X68" s="170">
        <f t="shared" si="3"/>
        <v>70</v>
      </c>
    </row>
    <row r="69" spans="1:28" x14ac:dyDescent="0.25">
      <c r="A69" s="41">
        <v>60</v>
      </c>
      <c r="B69" s="41" t="s">
        <v>166</v>
      </c>
      <c r="C69" s="40" t="s">
        <v>172</v>
      </c>
      <c r="D69" s="41" t="s">
        <v>199</v>
      </c>
      <c r="E69" s="41">
        <v>3</v>
      </c>
      <c r="F69" s="41">
        <v>6</v>
      </c>
      <c r="G69" s="41">
        <v>9</v>
      </c>
      <c r="H69" s="41">
        <v>3</v>
      </c>
      <c r="I69" s="41">
        <v>10</v>
      </c>
      <c r="J69" s="41">
        <v>5</v>
      </c>
      <c r="K69" s="41">
        <v>7</v>
      </c>
      <c r="L69" s="41">
        <v>5</v>
      </c>
      <c r="M69" s="41">
        <v>8</v>
      </c>
      <c r="N69" s="41" t="s">
        <v>57</v>
      </c>
      <c r="O69" s="41">
        <v>50</v>
      </c>
      <c r="P69" s="41" t="s">
        <v>59</v>
      </c>
      <c r="Q69" s="41">
        <v>60</v>
      </c>
      <c r="R69" s="170">
        <f t="shared" si="9"/>
        <v>90</v>
      </c>
      <c r="S69" s="170">
        <f t="shared" si="10"/>
        <v>30</v>
      </c>
      <c r="T69" s="170">
        <f t="shared" si="11"/>
        <v>100</v>
      </c>
      <c r="U69" s="170">
        <f t="shared" si="12"/>
        <v>50</v>
      </c>
      <c r="V69" s="170">
        <f t="shared" si="1"/>
        <v>70</v>
      </c>
      <c r="W69" s="170">
        <f t="shared" si="2"/>
        <v>50</v>
      </c>
      <c r="X69" s="170">
        <f t="shared" si="3"/>
        <v>80</v>
      </c>
    </row>
    <row r="70" spans="1:28" x14ac:dyDescent="0.25">
      <c r="A70" s="41">
        <v>61</v>
      </c>
      <c r="B70" s="41" t="s">
        <v>167</v>
      </c>
      <c r="C70" s="40" t="s">
        <v>172</v>
      </c>
      <c r="D70" s="41" t="s">
        <v>200</v>
      </c>
      <c r="E70" s="41">
        <v>5</v>
      </c>
      <c r="F70" s="41">
        <v>6</v>
      </c>
      <c r="G70" s="41">
        <v>5</v>
      </c>
      <c r="H70" s="41">
        <v>6</v>
      </c>
      <c r="I70" s="41">
        <v>6</v>
      </c>
      <c r="J70" s="41">
        <v>4</v>
      </c>
      <c r="K70" s="41">
        <v>7</v>
      </c>
      <c r="L70" s="41">
        <v>9</v>
      </c>
      <c r="M70" s="41">
        <v>4</v>
      </c>
      <c r="N70" s="41" t="s">
        <v>61</v>
      </c>
      <c r="O70" s="41">
        <v>100</v>
      </c>
      <c r="P70" s="41" t="s">
        <v>57</v>
      </c>
      <c r="Q70" s="41">
        <v>60</v>
      </c>
      <c r="R70" s="170">
        <f t="shared" si="9"/>
        <v>50</v>
      </c>
      <c r="S70" s="170">
        <f t="shared" si="10"/>
        <v>60</v>
      </c>
      <c r="T70" s="170">
        <f t="shared" si="11"/>
        <v>60</v>
      </c>
      <c r="U70" s="170">
        <f t="shared" si="12"/>
        <v>40</v>
      </c>
      <c r="V70" s="170">
        <f t="shared" si="1"/>
        <v>70</v>
      </c>
      <c r="W70" s="170">
        <f t="shared" si="2"/>
        <v>90</v>
      </c>
      <c r="X70" s="170">
        <f t="shared" si="3"/>
        <v>40</v>
      </c>
    </row>
    <row r="71" spans="1:28" x14ac:dyDescent="0.25">
      <c r="A71" s="41">
        <v>62</v>
      </c>
      <c r="B71" s="41" t="s">
        <v>168</v>
      </c>
      <c r="C71" s="40" t="s">
        <v>172</v>
      </c>
      <c r="D71" s="41" t="s">
        <v>201</v>
      </c>
      <c r="E71" s="41">
        <v>9</v>
      </c>
      <c r="F71" s="41">
        <v>5</v>
      </c>
      <c r="G71" s="41">
        <v>9</v>
      </c>
      <c r="H71" s="41">
        <v>4</v>
      </c>
      <c r="I71" s="41">
        <v>3</v>
      </c>
      <c r="J71" s="41">
        <v>4</v>
      </c>
      <c r="K71" s="41">
        <v>3</v>
      </c>
      <c r="L71" s="41">
        <v>0</v>
      </c>
      <c r="M71" s="41">
        <v>7</v>
      </c>
      <c r="N71" s="41" t="s">
        <v>57</v>
      </c>
      <c r="O71" s="41">
        <v>90</v>
      </c>
      <c r="P71" s="41" t="s">
        <v>57</v>
      </c>
      <c r="Q71" s="41">
        <v>40</v>
      </c>
      <c r="R71" s="170">
        <f t="shared" si="9"/>
        <v>90</v>
      </c>
      <c r="S71" s="170">
        <f t="shared" si="10"/>
        <v>40</v>
      </c>
      <c r="T71" s="170">
        <f t="shared" si="11"/>
        <v>30</v>
      </c>
      <c r="U71" s="170">
        <f t="shared" si="12"/>
        <v>40</v>
      </c>
      <c r="V71" s="170">
        <f t="shared" si="1"/>
        <v>30</v>
      </c>
      <c r="W71" s="170">
        <f t="shared" si="2"/>
        <v>0</v>
      </c>
      <c r="X71" s="170">
        <f t="shared" si="3"/>
        <v>70</v>
      </c>
    </row>
    <row r="72" spans="1:28" s="108" customFormat="1" ht="13.5" customHeight="1" x14ac:dyDescent="0.25">
      <c r="A72" s="41">
        <v>63</v>
      </c>
      <c r="B72" s="41" t="s">
        <v>169</v>
      </c>
      <c r="C72" s="40" t="s">
        <v>172</v>
      </c>
      <c r="D72" s="41" t="s">
        <v>202</v>
      </c>
      <c r="E72" s="41">
        <v>3</v>
      </c>
      <c r="F72" s="41">
        <v>3</v>
      </c>
      <c r="G72" s="41">
        <v>8</v>
      </c>
      <c r="H72" s="41">
        <v>6</v>
      </c>
      <c r="I72" s="41">
        <v>4</v>
      </c>
      <c r="J72" s="41">
        <v>3</v>
      </c>
      <c r="K72" s="41">
        <v>10</v>
      </c>
      <c r="L72" s="41">
        <v>10</v>
      </c>
      <c r="M72" s="41">
        <v>5</v>
      </c>
      <c r="N72" s="41" t="s">
        <v>59</v>
      </c>
      <c r="O72" s="41">
        <v>80</v>
      </c>
      <c r="P72" s="41" t="s">
        <v>57</v>
      </c>
      <c r="Q72" s="41">
        <v>70</v>
      </c>
      <c r="R72" s="170">
        <f t="shared" si="9"/>
        <v>80</v>
      </c>
      <c r="S72" s="170">
        <f t="shared" si="10"/>
        <v>60</v>
      </c>
      <c r="T72" s="170">
        <f t="shared" si="11"/>
        <v>40</v>
      </c>
      <c r="U72" s="170">
        <f t="shared" si="12"/>
        <v>30</v>
      </c>
      <c r="V72" s="170">
        <f t="shared" si="1"/>
        <v>100</v>
      </c>
      <c r="W72" s="170">
        <f t="shared" si="2"/>
        <v>100</v>
      </c>
      <c r="X72" s="170">
        <f t="shared" si="3"/>
        <v>50</v>
      </c>
      <c r="Z72" s="11"/>
      <c r="AA72" s="11"/>
      <c r="AB72" s="11"/>
    </row>
    <row r="73" spans="1:28" s="108" customFormat="1" ht="14.25" customHeight="1" x14ac:dyDescent="0.25">
      <c r="A73" s="41">
        <v>64</v>
      </c>
      <c r="B73" s="41" t="s">
        <v>170</v>
      </c>
      <c r="C73" s="40" t="s">
        <v>172</v>
      </c>
      <c r="D73" s="41" t="s">
        <v>203</v>
      </c>
      <c r="E73" s="41">
        <v>4</v>
      </c>
      <c r="F73" s="41">
        <v>7</v>
      </c>
      <c r="G73" s="41">
        <v>7</v>
      </c>
      <c r="H73" s="41">
        <v>7</v>
      </c>
      <c r="I73" s="41">
        <v>9</v>
      </c>
      <c r="J73" s="41">
        <v>4</v>
      </c>
      <c r="K73" s="41">
        <v>7</v>
      </c>
      <c r="L73" s="41">
        <v>3</v>
      </c>
      <c r="M73" s="41">
        <v>9</v>
      </c>
      <c r="N73" s="41" t="s">
        <v>57</v>
      </c>
      <c r="O73" s="41">
        <v>50</v>
      </c>
      <c r="P73" s="41" t="s">
        <v>59</v>
      </c>
      <c r="Q73" s="41">
        <v>60</v>
      </c>
      <c r="R73" s="170">
        <f t="shared" si="9"/>
        <v>70</v>
      </c>
      <c r="S73" s="170">
        <f t="shared" si="10"/>
        <v>70</v>
      </c>
      <c r="T73" s="170">
        <f t="shared" si="11"/>
        <v>90</v>
      </c>
      <c r="U73" s="170">
        <f t="shared" si="12"/>
        <v>40</v>
      </c>
      <c r="V73" s="170">
        <f t="shared" si="1"/>
        <v>70</v>
      </c>
      <c r="W73" s="170">
        <f t="shared" si="2"/>
        <v>30</v>
      </c>
      <c r="X73" s="170">
        <f t="shared" si="3"/>
        <v>90</v>
      </c>
      <c r="Z73" s="11"/>
      <c r="AA73" s="11"/>
      <c r="AB73" s="11"/>
    </row>
    <row r="74" spans="1:28" s="108" customFormat="1" ht="14.25" customHeight="1" x14ac:dyDescent="0.25">
      <c r="A74" s="41">
        <v>65</v>
      </c>
      <c r="B74" s="41" t="s">
        <v>171</v>
      </c>
      <c r="C74" s="40" t="s">
        <v>172</v>
      </c>
      <c r="D74" s="41" t="s">
        <v>204</v>
      </c>
      <c r="E74" s="41">
        <v>6</v>
      </c>
      <c r="F74" s="41">
        <v>4</v>
      </c>
      <c r="G74" s="41">
        <v>8</v>
      </c>
      <c r="H74" s="41">
        <v>8</v>
      </c>
      <c r="I74" s="41">
        <v>7</v>
      </c>
      <c r="J74" s="41">
        <v>10</v>
      </c>
      <c r="K74" s="41">
        <v>6</v>
      </c>
      <c r="L74" s="41">
        <v>5</v>
      </c>
      <c r="M74" s="41">
        <v>10</v>
      </c>
      <c r="N74" s="41" t="s">
        <v>57</v>
      </c>
      <c r="O74" s="41">
        <v>60</v>
      </c>
      <c r="P74" s="41" t="s">
        <v>59</v>
      </c>
      <c r="Q74" s="41">
        <v>90</v>
      </c>
      <c r="R74" s="170">
        <f t="shared" si="9"/>
        <v>80</v>
      </c>
      <c r="S74" s="170">
        <f t="shared" si="10"/>
        <v>80</v>
      </c>
      <c r="T74" s="170">
        <f t="shared" si="11"/>
        <v>70</v>
      </c>
      <c r="U74" s="170">
        <f t="shared" si="12"/>
        <v>100</v>
      </c>
      <c r="V74" s="170">
        <f t="shared" si="1"/>
        <v>60</v>
      </c>
      <c r="W74" s="170">
        <f t="shared" si="2"/>
        <v>50</v>
      </c>
      <c r="X74" s="170">
        <f t="shared" si="3"/>
        <v>100</v>
      </c>
      <c r="Z74" s="11"/>
      <c r="AA74" s="11"/>
      <c r="AB74" s="11"/>
    </row>
    <row r="75" spans="1:28" s="108" customFormat="1" ht="16.5" customHeight="1" x14ac:dyDescent="0.25">
      <c r="A75" s="41">
        <v>66</v>
      </c>
      <c r="B75" s="41"/>
      <c r="C75" s="40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 t="s">
        <v>59</v>
      </c>
      <c r="O75" s="41">
        <v>80</v>
      </c>
      <c r="P75" s="41" t="s">
        <v>57</v>
      </c>
      <c r="Q75" s="41">
        <v>60</v>
      </c>
      <c r="R75" s="170">
        <f t="shared" si="9"/>
        <v>0</v>
      </c>
      <c r="S75" s="170">
        <f t="shared" si="10"/>
        <v>0</v>
      </c>
      <c r="T75" s="170">
        <f t="shared" si="11"/>
        <v>0</v>
      </c>
      <c r="U75" s="170">
        <f t="shared" si="12"/>
        <v>0</v>
      </c>
      <c r="V75" s="170">
        <f t="shared" si="1"/>
        <v>0</v>
      </c>
      <c r="W75" s="170">
        <f t="shared" si="2"/>
        <v>0</v>
      </c>
      <c r="X75" s="170">
        <f t="shared" si="3"/>
        <v>0</v>
      </c>
      <c r="Z75" s="11"/>
      <c r="AA75" s="11"/>
      <c r="AB75" s="11"/>
    </row>
    <row r="76" spans="1:28" x14ac:dyDescent="0.25">
      <c r="A76" s="41">
        <v>67</v>
      </c>
      <c r="B76" s="41"/>
      <c r="C76" s="40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 t="s">
        <v>59</v>
      </c>
      <c r="O76" s="41">
        <v>80</v>
      </c>
      <c r="P76" s="41" t="s">
        <v>57</v>
      </c>
      <c r="Q76" s="41">
        <v>60</v>
      </c>
      <c r="R76" s="170">
        <f>G76*10</f>
        <v>0</v>
      </c>
      <c r="S76" s="170">
        <f>H76*10</f>
        <v>0</v>
      </c>
      <c r="T76" s="170">
        <f>I76*10</f>
        <v>0</v>
      </c>
      <c r="U76" s="170">
        <f>J76*10</f>
        <v>0</v>
      </c>
      <c r="V76" s="170">
        <f t="shared" si="1"/>
        <v>0</v>
      </c>
      <c r="W76" s="170">
        <f t="shared" si="2"/>
        <v>0</v>
      </c>
      <c r="X76" s="170">
        <f t="shared" si="3"/>
        <v>0</v>
      </c>
    </row>
    <row r="77" spans="1:28" x14ac:dyDescent="0.25">
      <c r="A77" s="41">
        <v>68</v>
      </c>
      <c r="B77" s="41"/>
      <c r="C77" s="40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 t="s">
        <v>59</v>
      </c>
      <c r="O77" s="41">
        <v>100</v>
      </c>
      <c r="P77" s="41" t="s">
        <v>57</v>
      </c>
      <c r="Q77" s="41">
        <v>90</v>
      </c>
      <c r="R77" s="170">
        <f>G77*10</f>
        <v>0</v>
      </c>
      <c r="S77" s="170">
        <f t="shared" ref="S77:S140" si="13">H77*10</f>
        <v>0</v>
      </c>
      <c r="T77" s="170">
        <f t="shared" ref="T77:T140" si="14">I77*10</f>
        <v>0</v>
      </c>
      <c r="U77" s="170">
        <f t="shared" ref="U77:U140" si="15">J77*10</f>
        <v>0</v>
      </c>
      <c r="V77" s="170">
        <f t="shared" ref="V77:V140" si="16">K77*10</f>
        <v>0</v>
      </c>
      <c r="W77" s="170">
        <f t="shared" ref="W77:W140" si="17">L77*10</f>
        <v>0</v>
      </c>
      <c r="X77" s="170">
        <f t="shared" ref="X77:X140" si="18">M77*10</f>
        <v>0</v>
      </c>
    </row>
    <row r="78" spans="1:28" x14ac:dyDescent="0.25">
      <c r="A78" s="41">
        <v>69</v>
      </c>
      <c r="B78" s="41"/>
      <c r="C78" s="40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 t="s">
        <v>59</v>
      </c>
      <c r="O78" s="41">
        <v>50</v>
      </c>
      <c r="P78" s="41" t="s">
        <v>59</v>
      </c>
      <c r="Q78" s="41">
        <v>80</v>
      </c>
      <c r="R78" s="170">
        <f>G78*10</f>
        <v>0</v>
      </c>
      <c r="S78" s="170">
        <f t="shared" si="13"/>
        <v>0</v>
      </c>
      <c r="T78" s="170">
        <f t="shared" si="14"/>
        <v>0</v>
      </c>
      <c r="U78" s="170">
        <f t="shared" si="15"/>
        <v>0</v>
      </c>
      <c r="V78" s="170">
        <f t="shared" si="16"/>
        <v>0</v>
      </c>
      <c r="W78" s="170">
        <f t="shared" si="17"/>
        <v>0</v>
      </c>
      <c r="X78" s="170">
        <f t="shared" si="18"/>
        <v>0</v>
      </c>
    </row>
    <row r="79" spans="1:28" x14ac:dyDescent="0.25">
      <c r="A79" s="41">
        <v>70</v>
      </c>
      <c r="B79" s="41"/>
      <c r="C79" s="40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 t="s">
        <v>59</v>
      </c>
      <c r="O79" s="41">
        <v>80</v>
      </c>
      <c r="P79" s="41" t="s">
        <v>57</v>
      </c>
      <c r="Q79" s="41">
        <v>100</v>
      </c>
      <c r="R79" s="170">
        <f>G79*10</f>
        <v>0</v>
      </c>
      <c r="S79" s="170">
        <f t="shared" si="13"/>
        <v>0</v>
      </c>
      <c r="T79" s="170">
        <f t="shared" si="14"/>
        <v>0</v>
      </c>
      <c r="U79" s="170">
        <f t="shared" si="15"/>
        <v>0</v>
      </c>
      <c r="V79" s="170">
        <f t="shared" si="16"/>
        <v>0</v>
      </c>
      <c r="W79" s="170">
        <f t="shared" si="17"/>
        <v>0</v>
      </c>
      <c r="X79" s="170">
        <f t="shared" si="18"/>
        <v>0</v>
      </c>
    </row>
    <row r="80" spans="1:28" x14ac:dyDescent="0.25">
      <c r="A80" s="41">
        <v>1</v>
      </c>
      <c r="B80" s="41"/>
      <c r="C80" s="40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 t="s">
        <v>59</v>
      </c>
      <c r="O80" s="41">
        <v>60</v>
      </c>
      <c r="P80" s="41" t="s">
        <v>59</v>
      </c>
      <c r="Q80" s="41">
        <v>50</v>
      </c>
      <c r="R80" s="41" t="s">
        <v>59</v>
      </c>
      <c r="S80" s="170">
        <f t="shared" si="13"/>
        <v>0</v>
      </c>
      <c r="T80" s="170">
        <f t="shared" si="14"/>
        <v>0</v>
      </c>
      <c r="U80" s="170">
        <f t="shared" si="15"/>
        <v>0</v>
      </c>
      <c r="V80" s="170">
        <f t="shared" si="16"/>
        <v>0</v>
      </c>
      <c r="W80" s="170">
        <f t="shared" si="17"/>
        <v>0</v>
      </c>
      <c r="X80" s="170">
        <f t="shared" si="18"/>
        <v>0</v>
      </c>
    </row>
    <row r="81" spans="1:24" x14ac:dyDescent="0.25">
      <c r="A81" s="41">
        <v>2</v>
      </c>
      <c r="B81" s="41"/>
      <c r="C81" s="40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 t="s">
        <v>57</v>
      </c>
      <c r="O81" s="41">
        <v>100</v>
      </c>
      <c r="P81" s="41" t="s">
        <v>57</v>
      </c>
      <c r="Q81" s="41">
        <v>70</v>
      </c>
      <c r="R81" s="41" t="s">
        <v>59</v>
      </c>
      <c r="S81" s="170">
        <f t="shared" si="13"/>
        <v>0</v>
      </c>
      <c r="T81" s="170">
        <f t="shared" si="14"/>
        <v>0</v>
      </c>
      <c r="U81" s="170">
        <f t="shared" si="15"/>
        <v>0</v>
      </c>
      <c r="V81" s="170">
        <f t="shared" si="16"/>
        <v>0</v>
      </c>
      <c r="W81" s="170">
        <f t="shared" si="17"/>
        <v>0</v>
      </c>
      <c r="X81" s="170">
        <f t="shared" si="18"/>
        <v>0</v>
      </c>
    </row>
    <row r="82" spans="1:24" x14ac:dyDescent="0.25">
      <c r="A82" s="41">
        <v>3</v>
      </c>
      <c r="B82" s="41"/>
      <c r="C82" s="40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 t="s">
        <v>59</v>
      </c>
      <c r="O82" s="41">
        <v>80</v>
      </c>
      <c r="P82" s="41" t="s">
        <v>57</v>
      </c>
      <c r="Q82" s="41">
        <v>70</v>
      </c>
      <c r="R82" s="41" t="s">
        <v>59</v>
      </c>
      <c r="S82" s="170">
        <f t="shared" si="13"/>
        <v>0</v>
      </c>
      <c r="T82" s="170">
        <f t="shared" si="14"/>
        <v>0</v>
      </c>
      <c r="U82" s="170">
        <f t="shared" si="15"/>
        <v>0</v>
      </c>
      <c r="V82" s="170">
        <f t="shared" si="16"/>
        <v>0</v>
      </c>
      <c r="W82" s="170">
        <f t="shared" si="17"/>
        <v>0</v>
      </c>
      <c r="X82" s="170">
        <f t="shared" si="18"/>
        <v>0</v>
      </c>
    </row>
    <row r="83" spans="1:24" x14ac:dyDescent="0.25">
      <c r="A83" s="41">
        <v>4</v>
      </c>
      <c r="B83" s="41"/>
      <c r="C83" s="40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 t="s">
        <v>61</v>
      </c>
      <c r="O83" s="41">
        <v>10</v>
      </c>
      <c r="P83" s="41" t="s">
        <v>61</v>
      </c>
      <c r="Q83" s="41">
        <v>70</v>
      </c>
      <c r="R83" s="41" t="s">
        <v>59</v>
      </c>
      <c r="S83" s="170">
        <f t="shared" si="13"/>
        <v>0</v>
      </c>
      <c r="T83" s="170">
        <f t="shared" si="14"/>
        <v>0</v>
      </c>
      <c r="U83" s="170">
        <f t="shared" si="15"/>
        <v>0</v>
      </c>
      <c r="V83" s="170">
        <f t="shared" si="16"/>
        <v>0</v>
      </c>
      <c r="W83" s="170">
        <f t="shared" si="17"/>
        <v>0</v>
      </c>
      <c r="X83" s="170">
        <f t="shared" si="18"/>
        <v>0</v>
      </c>
    </row>
    <row r="84" spans="1:24" x14ac:dyDescent="0.25">
      <c r="A84" s="41">
        <v>5</v>
      </c>
      <c r="B84" s="41"/>
      <c r="C84" s="40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 t="s">
        <v>61</v>
      </c>
      <c r="O84" s="41">
        <v>80</v>
      </c>
      <c r="P84" s="41" t="s">
        <v>57</v>
      </c>
      <c r="Q84" s="41">
        <v>100</v>
      </c>
      <c r="R84" s="41" t="s">
        <v>57</v>
      </c>
      <c r="S84" s="170">
        <f t="shared" si="13"/>
        <v>0</v>
      </c>
      <c r="T84" s="170">
        <f t="shared" si="14"/>
        <v>0</v>
      </c>
      <c r="U84" s="170">
        <f t="shared" si="15"/>
        <v>0</v>
      </c>
      <c r="V84" s="170">
        <f t="shared" si="16"/>
        <v>0</v>
      </c>
      <c r="W84" s="170">
        <f t="shared" si="17"/>
        <v>0</v>
      </c>
      <c r="X84" s="170">
        <f t="shared" si="18"/>
        <v>0</v>
      </c>
    </row>
    <row r="85" spans="1:24" x14ac:dyDescent="0.25">
      <c r="A85" s="41">
        <v>6</v>
      </c>
      <c r="B85" s="41"/>
      <c r="C85" s="40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 t="s">
        <v>57</v>
      </c>
      <c r="O85" s="41">
        <v>80</v>
      </c>
      <c r="P85" s="41" t="s">
        <v>57</v>
      </c>
      <c r="Q85" s="41">
        <v>50</v>
      </c>
      <c r="R85" s="41" t="s">
        <v>59</v>
      </c>
      <c r="S85" s="170">
        <f t="shared" si="13"/>
        <v>0</v>
      </c>
      <c r="T85" s="170">
        <f t="shared" si="14"/>
        <v>0</v>
      </c>
      <c r="U85" s="170">
        <f t="shared" si="15"/>
        <v>0</v>
      </c>
      <c r="V85" s="170">
        <f t="shared" si="16"/>
        <v>0</v>
      </c>
      <c r="W85" s="170">
        <f t="shared" si="17"/>
        <v>0</v>
      </c>
      <c r="X85" s="170">
        <f t="shared" si="18"/>
        <v>0</v>
      </c>
    </row>
    <row r="86" spans="1:24" x14ac:dyDescent="0.25">
      <c r="A86" s="41">
        <v>7</v>
      </c>
      <c r="B86" s="41"/>
      <c r="C86" s="40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 t="s">
        <v>59</v>
      </c>
      <c r="O86" s="41">
        <v>80</v>
      </c>
      <c r="P86" s="41" t="s">
        <v>57</v>
      </c>
      <c r="Q86" s="41">
        <v>20</v>
      </c>
      <c r="R86" s="41" t="s">
        <v>61</v>
      </c>
      <c r="S86" s="170">
        <f t="shared" si="13"/>
        <v>0</v>
      </c>
      <c r="T86" s="170">
        <f t="shared" si="14"/>
        <v>0</v>
      </c>
      <c r="U86" s="170">
        <f t="shared" si="15"/>
        <v>0</v>
      </c>
      <c r="V86" s="170">
        <f t="shared" si="16"/>
        <v>0</v>
      </c>
      <c r="W86" s="170">
        <f t="shared" si="17"/>
        <v>0</v>
      </c>
      <c r="X86" s="170">
        <f t="shared" si="18"/>
        <v>0</v>
      </c>
    </row>
    <row r="87" spans="1:24" x14ac:dyDescent="0.25">
      <c r="A87" s="41">
        <v>8</v>
      </c>
      <c r="B87" s="41"/>
      <c r="C87" s="40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 t="s">
        <v>59</v>
      </c>
      <c r="O87" s="41">
        <v>60</v>
      </c>
      <c r="P87" s="41" t="s">
        <v>59</v>
      </c>
      <c r="Q87" s="41">
        <v>50</v>
      </c>
      <c r="R87" s="41" t="s">
        <v>59</v>
      </c>
      <c r="S87" s="170">
        <f t="shared" si="13"/>
        <v>0</v>
      </c>
      <c r="T87" s="170">
        <f t="shared" si="14"/>
        <v>0</v>
      </c>
      <c r="U87" s="170">
        <f t="shared" si="15"/>
        <v>0</v>
      </c>
      <c r="V87" s="170">
        <f t="shared" si="16"/>
        <v>0</v>
      </c>
      <c r="W87" s="170">
        <f t="shared" si="17"/>
        <v>0</v>
      </c>
      <c r="X87" s="170">
        <f t="shared" si="18"/>
        <v>0</v>
      </c>
    </row>
    <row r="88" spans="1:24" x14ac:dyDescent="0.25">
      <c r="A88" s="41">
        <v>9</v>
      </c>
      <c r="B88" s="41"/>
      <c r="C88" s="40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 t="s">
        <v>59</v>
      </c>
      <c r="O88" s="41">
        <v>60</v>
      </c>
      <c r="P88" s="41" t="s">
        <v>59</v>
      </c>
      <c r="Q88" s="41">
        <v>80</v>
      </c>
      <c r="R88" s="41" t="s">
        <v>57</v>
      </c>
      <c r="S88" s="170">
        <f t="shared" si="13"/>
        <v>0</v>
      </c>
      <c r="T88" s="170">
        <f t="shared" si="14"/>
        <v>0</v>
      </c>
      <c r="U88" s="170">
        <f t="shared" si="15"/>
        <v>0</v>
      </c>
      <c r="V88" s="170">
        <f t="shared" si="16"/>
        <v>0</v>
      </c>
      <c r="W88" s="170">
        <f t="shared" si="17"/>
        <v>0</v>
      </c>
      <c r="X88" s="170">
        <f t="shared" si="18"/>
        <v>0</v>
      </c>
    </row>
    <row r="89" spans="1:24" x14ac:dyDescent="0.25">
      <c r="A89" s="41">
        <v>10</v>
      </c>
      <c r="B89" s="41"/>
      <c r="C89" s="40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 t="s">
        <v>57</v>
      </c>
      <c r="O89" s="41">
        <v>70</v>
      </c>
      <c r="P89" s="41" t="s">
        <v>59</v>
      </c>
      <c r="Q89" s="41">
        <v>70</v>
      </c>
      <c r="R89" s="41" t="s">
        <v>59</v>
      </c>
      <c r="S89" s="170">
        <f t="shared" si="13"/>
        <v>0</v>
      </c>
      <c r="T89" s="170">
        <f t="shared" si="14"/>
        <v>0</v>
      </c>
      <c r="U89" s="170">
        <f t="shared" si="15"/>
        <v>0</v>
      </c>
      <c r="V89" s="170">
        <f t="shared" si="16"/>
        <v>0</v>
      </c>
      <c r="W89" s="170">
        <f t="shared" si="17"/>
        <v>0</v>
      </c>
      <c r="X89" s="170">
        <f t="shared" si="18"/>
        <v>0</v>
      </c>
    </row>
    <row r="90" spans="1:24" x14ac:dyDescent="0.25">
      <c r="A90" s="41">
        <v>11</v>
      </c>
      <c r="B90" s="41"/>
      <c r="C90" s="40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 t="s">
        <v>59</v>
      </c>
      <c r="O90" s="41">
        <v>70</v>
      </c>
      <c r="P90" s="41" t="s">
        <v>59</v>
      </c>
      <c r="Q90" s="41">
        <v>70</v>
      </c>
      <c r="R90" s="41" t="s">
        <v>59</v>
      </c>
      <c r="S90" s="170">
        <f t="shared" si="13"/>
        <v>0</v>
      </c>
      <c r="T90" s="170">
        <f t="shared" si="14"/>
        <v>0</v>
      </c>
      <c r="U90" s="170">
        <f t="shared" si="15"/>
        <v>0</v>
      </c>
      <c r="V90" s="170">
        <f t="shared" si="16"/>
        <v>0</v>
      </c>
      <c r="W90" s="170">
        <f t="shared" si="17"/>
        <v>0</v>
      </c>
      <c r="X90" s="170">
        <f t="shared" si="18"/>
        <v>0</v>
      </c>
    </row>
    <row r="91" spans="1:24" x14ac:dyDescent="0.25">
      <c r="A91" s="41">
        <v>12</v>
      </c>
      <c r="B91" s="41"/>
      <c r="C91" s="40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 t="s">
        <v>57</v>
      </c>
      <c r="O91" s="41">
        <v>40</v>
      </c>
      <c r="P91" s="41" t="s">
        <v>61</v>
      </c>
      <c r="Q91" s="41">
        <v>70</v>
      </c>
      <c r="R91" s="41" t="s">
        <v>59</v>
      </c>
      <c r="S91" s="170">
        <f t="shared" si="13"/>
        <v>0</v>
      </c>
      <c r="T91" s="170">
        <f t="shared" si="14"/>
        <v>0</v>
      </c>
      <c r="U91" s="170">
        <f t="shared" si="15"/>
        <v>0</v>
      </c>
      <c r="V91" s="170">
        <f t="shared" si="16"/>
        <v>0</v>
      </c>
      <c r="W91" s="170">
        <f t="shared" si="17"/>
        <v>0</v>
      </c>
      <c r="X91" s="170">
        <f t="shared" si="18"/>
        <v>0</v>
      </c>
    </row>
    <row r="92" spans="1:24" x14ac:dyDescent="0.25">
      <c r="A92" s="41">
        <v>13</v>
      </c>
      <c r="B92" s="41"/>
      <c r="C92" s="40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 t="s">
        <v>59</v>
      </c>
      <c r="O92" s="41">
        <v>90</v>
      </c>
      <c r="P92" s="41" t="s">
        <v>57</v>
      </c>
      <c r="Q92" s="41">
        <v>80</v>
      </c>
      <c r="R92" s="41" t="s">
        <v>57</v>
      </c>
      <c r="S92" s="170">
        <f t="shared" si="13"/>
        <v>0</v>
      </c>
      <c r="T92" s="170">
        <f t="shared" si="14"/>
        <v>0</v>
      </c>
      <c r="U92" s="170">
        <f t="shared" si="15"/>
        <v>0</v>
      </c>
      <c r="V92" s="170">
        <f t="shared" si="16"/>
        <v>0</v>
      </c>
      <c r="W92" s="170">
        <f t="shared" si="17"/>
        <v>0</v>
      </c>
      <c r="X92" s="170">
        <f t="shared" si="18"/>
        <v>0</v>
      </c>
    </row>
    <row r="93" spans="1:24" x14ac:dyDescent="0.25">
      <c r="A93" s="41">
        <v>14</v>
      </c>
      <c r="B93" s="41"/>
      <c r="C93" s="40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 t="s">
        <v>59</v>
      </c>
      <c r="O93" s="41">
        <v>90</v>
      </c>
      <c r="P93" s="41" t="s">
        <v>57</v>
      </c>
      <c r="Q93" s="41">
        <v>70</v>
      </c>
      <c r="R93" s="41" t="s">
        <v>59</v>
      </c>
      <c r="S93" s="170">
        <f t="shared" si="13"/>
        <v>0</v>
      </c>
      <c r="T93" s="170">
        <f t="shared" si="14"/>
        <v>0</v>
      </c>
      <c r="U93" s="170">
        <f t="shared" si="15"/>
        <v>0</v>
      </c>
      <c r="V93" s="170">
        <f t="shared" si="16"/>
        <v>0</v>
      </c>
      <c r="W93" s="170">
        <f t="shared" si="17"/>
        <v>0</v>
      </c>
      <c r="X93" s="170">
        <f t="shared" si="18"/>
        <v>0</v>
      </c>
    </row>
    <row r="94" spans="1:24" x14ac:dyDescent="0.25">
      <c r="A94" s="41">
        <v>15</v>
      </c>
      <c r="B94" s="41"/>
      <c r="C94" s="40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 t="s">
        <v>57</v>
      </c>
      <c r="O94" s="41">
        <v>90</v>
      </c>
      <c r="P94" s="41" t="s">
        <v>57</v>
      </c>
      <c r="Q94" s="41">
        <v>90</v>
      </c>
      <c r="R94" s="41" t="s">
        <v>57</v>
      </c>
      <c r="S94" s="170">
        <f t="shared" si="13"/>
        <v>0</v>
      </c>
      <c r="T94" s="170">
        <f t="shared" si="14"/>
        <v>0</v>
      </c>
      <c r="U94" s="170">
        <f t="shared" si="15"/>
        <v>0</v>
      </c>
      <c r="V94" s="170">
        <f t="shared" si="16"/>
        <v>0</v>
      </c>
      <c r="W94" s="170">
        <f t="shared" si="17"/>
        <v>0</v>
      </c>
      <c r="X94" s="170">
        <f t="shared" si="18"/>
        <v>0</v>
      </c>
    </row>
    <row r="95" spans="1:24" x14ac:dyDescent="0.25">
      <c r="A95" s="41">
        <v>16</v>
      </c>
      <c r="B95" s="41"/>
      <c r="C95" s="40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 t="s">
        <v>59</v>
      </c>
      <c r="O95" s="41">
        <v>60</v>
      </c>
      <c r="P95" s="41" t="s">
        <v>59</v>
      </c>
      <c r="Q95" s="41">
        <v>100</v>
      </c>
      <c r="R95" s="41" t="s">
        <v>57</v>
      </c>
      <c r="S95" s="170">
        <f t="shared" si="13"/>
        <v>0</v>
      </c>
      <c r="T95" s="170">
        <f t="shared" si="14"/>
        <v>0</v>
      </c>
      <c r="U95" s="170">
        <f t="shared" si="15"/>
        <v>0</v>
      </c>
      <c r="V95" s="170">
        <f t="shared" si="16"/>
        <v>0</v>
      </c>
      <c r="W95" s="170">
        <f t="shared" si="17"/>
        <v>0</v>
      </c>
      <c r="X95" s="170">
        <f t="shared" si="18"/>
        <v>0</v>
      </c>
    </row>
    <row r="96" spans="1:24" x14ac:dyDescent="0.25">
      <c r="A96" s="41">
        <v>17</v>
      </c>
      <c r="B96" s="41"/>
      <c r="C96" s="40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 t="s">
        <v>61</v>
      </c>
      <c r="O96" s="41">
        <v>20</v>
      </c>
      <c r="P96" s="41" t="s">
        <v>61</v>
      </c>
      <c r="Q96" s="41">
        <v>50</v>
      </c>
      <c r="R96" s="41" t="s">
        <v>59</v>
      </c>
      <c r="S96" s="170">
        <f t="shared" si="13"/>
        <v>0</v>
      </c>
      <c r="T96" s="170">
        <f t="shared" si="14"/>
        <v>0</v>
      </c>
      <c r="U96" s="170">
        <f t="shared" si="15"/>
        <v>0</v>
      </c>
      <c r="V96" s="170">
        <f t="shared" si="16"/>
        <v>0</v>
      </c>
      <c r="W96" s="170">
        <f t="shared" si="17"/>
        <v>0</v>
      </c>
      <c r="X96" s="170">
        <f t="shared" si="18"/>
        <v>0</v>
      </c>
    </row>
    <row r="97" spans="1:24" x14ac:dyDescent="0.25">
      <c r="A97" s="41">
        <v>18</v>
      </c>
      <c r="B97" s="41"/>
      <c r="C97" s="40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 t="s">
        <v>57</v>
      </c>
      <c r="O97" s="41">
        <v>100</v>
      </c>
      <c r="P97" s="41" t="s">
        <v>57</v>
      </c>
      <c r="Q97" s="41">
        <v>100</v>
      </c>
      <c r="R97" s="41" t="s">
        <v>57</v>
      </c>
      <c r="S97" s="170">
        <f t="shared" si="13"/>
        <v>0</v>
      </c>
      <c r="T97" s="170">
        <f t="shared" si="14"/>
        <v>0</v>
      </c>
      <c r="U97" s="170">
        <f t="shared" si="15"/>
        <v>0</v>
      </c>
      <c r="V97" s="170">
        <f t="shared" si="16"/>
        <v>0</v>
      </c>
      <c r="W97" s="170">
        <f t="shared" si="17"/>
        <v>0</v>
      </c>
      <c r="X97" s="170">
        <f t="shared" si="18"/>
        <v>0</v>
      </c>
    </row>
    <row r="98" spans="1:24" x14ac:dyDescent="0.25">
      <c r="A98" s="41">
        <v>19</v>
      </c>
      <c r="B98" s="41"/>
      <c r="C98" s="40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 t="s">
        <v>59</v>
      </c>
      <c r="O98" s="41">
        <v>90</v>
      </c>
      <c r="P98" s="41" t="s">
        <v>57</v>
      </c>
      <c r="Q98" s="41">
        <v>90</v>
      </c>
      <c r="R98" s="41" t="s">
        <v>57</v>
      </c>
      <c r="S98" s="170">
        <f t="shared" si="13"/>
        <v>0</v>
      </c>
      <c r="T98" s="170">
        <f t="shared" si="14"/>
        <v>0</v>
      </c>
      <c r="U98" s="170">
        <f t="shared" si="15"/>
        <v>0</v>
      </c>
      <c r="V98" s="170">
        <f t="shared" si="16"/>
        <v>0</v>
      </c>
      <c r="W98" s="170">
        <f t="shared" si="17"/>
        <v>0</v>
      </c>
      <c r="X98" s="170">
        <f t="shared" si="18"/>
        <v>0</v>
      </c>
    </row>
    <row r="99" spans="1:24" x14ac:dyDescent="0.25">
      <c r="A99" s="41">
        <v>20</v>
      </c>
      <c r="B99" s="41"/>
      <c r="C99" s="40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 t="s">
        <v>59</v>
      </c>
      <c r="O99" s="41">
        <v>80</v>
      </c>
      <c r="P99" s="41" t="s">
        <v>57</v>
      </c>
      <c r="Q99" s="41">
        <v>40</v>
      </c>
      <c r="R99" s="41" t="s">
        <v>61</v>
      </c>
      <c r="S99" s="170">
        <f t="shared" si="13"/>
        <v>0</v>
      </c>
      <c r="T99" s="170">
        <f t="shared" si="14"/>
        <v>0</v>
      </c>
      <c r="U99" s="170">
        <f t="shared" si="15"/>
        <v>0</v>
      </c>
      <c r="V99" s="170">
        <f t="shared" si="16"/>
        <v>0</v>
      </c>
      <c r="W99" s="170">
        <f t="shared" si="17"/>
        <v>0</v>
      </c>
      <c r="X99" s="170">
        <f t="shared" si="18"/>
        <v>0</v>
      </c>
    </row>
    <row r="100" spans="1:24" x14ac:dyDescent="0.25">
      <c r="A100" s="41">
        <v>21</v>
      </c>
      <c r="B100" s="41"/>
      <c r="C100" s="40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 t="s">
        <v>57</v>
      </c>
      <c r="O100" s="41">
        <v>70</v>
      </c>
      <c r="P100" s="41" t="s">
        <v>59</v>
      </c>
      <c r="Q100" s="41">
        <v>90</v>
      </c>
      <c r="R100" s="41" t="s">
        <v>57</v>
      </c>
      <c r="S100" s="170">
        <f t="shared" si="13"/>
        <v>0</v>
      </c>
      <c r="T100" s="170">
        <f t="shared" si="14"/>
        <v>0</v>
      </c>
      <c r="U100" s="170">
        <f t="shared" si="15"/>
        <v>0</v>
      </c>
      <c r="V100" s="170">
        <f t="shared" si="16"/>
        <v>0</v>
      </c>
      <c r="W100" s="170">
        <f t="shared" si="17"/>
        <v>0</v>
      </c>
      <c r="X100" s="170">
        <f t="shared" si="18"/>
        <v>0</v>
      </c>
    </row>
    <row r="101" spans="1:24" x14ac:dyDescent="0.25">
      <c r="A101" s="41">
        <v>22</v>
      </c>
      <c r="B101" s="41"/>
      <c r="C101" s="40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 t="s">
        <v>57</v>
      </c>
      <c r="O101" s="41">
        <v>100</v>
      </c>
      <c r="P101" s="41" t="s">
        <v>57</v>
      </c>
      <c r="Q101" s="41">
        <v>90</v>
      </c>
      <c r="R101" s="41" t="s">
        <v>57</v>
      </c>
      <c r="S101" s="170">
        <f t="shared" si="13"/>
        <v>0</v>
      </c>
      <c r="T101" s="170">
        <f t="shared" si="14"/>
        <v>0</v>
      </c>
      <c r="U101" s="170">
        <f t="shared" si="15"/>
        <v>0</v>
      </c>
      <c r="V101" s="170">
        <f t="shared" si="16"/>
        <v>0</v>
      </c>
      <c r="W101" s="170">
        <f t="shared" si="17"/>
        <v>0</v>
      </c>
      <c r="X101" s="170">
        <f t="shared" si="18"/>
        <v>0</v>
      </c>
    </row>
    <row r="102" spans="1:24" x14ac:dyDescent="0.25">
      <c r="A102" s="41">
        <v>23</v>
      </c>
      <c r="B102" s="41"/>
      <c r="C102" s="40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 t="s">
        <v>59</v>
      </c>
      <c r="O102" s="41">
        <v>90</v>
      </c>
      <c r="P102" s="41" t="s">
        <v>57</v>
      </c>
      <c r="Q102" s="41">
        <v>90</v>
      </c>
      <c r="R102" s="41" t="s">
        <v>57</v>
      </c>
      <c r="S102" s="170">
        <f t="shared" si="13"/>
        <v>0</v>
      </c>
      <c r="T102" s="170">
        <f t="shared" si="14"/>
        <v>0</v>
      </c>
      <c r="U102" s="170">
        <f t="shared" si="15"/>
        <v>0</v>
      </c>
      <c r="V102" s="170">
        <f t="shared" si="16"/>
        <v>0</v>
      </c>
      <c r="W102" s="170">
        <f t="shared" si="17"/>
        <v>0</v>
      </c>
      <c r="X102" s="170">
        <f t="shared" si="18"/>
        <v>0</v>
      </c>
    </row>
    <row r="103" spans="1:24" x14ac:dyDescent="0.25">
      <c r="A103" s="41">
        <v>24</v>
      </c>
      <c r="B103" s="41"/>
      <c r="C103" s="40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 t="s">
        <v>57</v>
      </c>
      <c r="O103" s="41">
        <v>100</v>
      </c>
      <c r="P103" s="41" t="s">
        <v>57</v>
      </c>
      <c r="Q103" s="41">
        <v>80</v>
      </c>
      <c r="R103" s="41" t="s">
        <v>57</v>
      </c>
      <c r="S103" s="170">
        <f t="shared" si="13"/>
        <v>0</v>
      </c>
      <c r="T103" s="170">
        <f t="shared" si="14"/>
        <v>0</v>
      </c>
      <c r="U103" s="170">
        <f t="shared" si="15"/>
        <v>0</v>
      </c>
      <c r="V103" s="170">
        <f t="shared" si="16"/>
        <v>0</v>
      </c>
      <c r="W103" s="170">
        <f t="shared" si="17"/>
        <v>0</v>
      </c>
      <c r="X103" s="170">
        <f t="shared" si="18"/>
        <v>0</v>
      </c>
    </row>
    <row r="104" spans="1:24" x14ac:dyDescent="0.25">
      <c r="A104" s="41">
        <v>25</v>
      </c>
      <c r="B104" s="41"/>
      <c r="C104" s="40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 t="s">
        <v>59</v>
      </c>
      <c r="O104" s="41">
        <v>70</v>
      </c>
      <c r="P104" s="41" t="s">
        <v>59</v>
      </c>
      <c r="Q104" s="41">
        <v>80</v>
      </c>
      <c r="R104" s="41" t="s">
        <v>57</v>
      </c>
      <c r="S104" s="170">
        <f t="shared" si="13"/>
        <v>0</v>
      </c>
      <c r="T104" s="170">
        <f t="shared" si="14"/>
        <v>0</v>
      </c>
      <c r="U104" s="170">
        <f t="shared" si="15"/>
        <v>0</v>
      </c>
      <c r="V104" s="170">
        <f t="shared" si="16"/>
        <v>0</v>
      </c>
      <c r="W104" s="170">
        <f t="shared" si="17"/>
        <v>0</v>
      </c>
      <c r="X104" s="170">
        <f t="shared" si="18"/>
        <v>0</v>
      </c>
    </row>
    <row r="105" spans="1:24" x14ac:dyDescent="0.25">
      <c r="A105" s="41">
        <v>26</v>
      </c>
      <c r="B105" s="41"/>
      <c r="C105" s="40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 t="s">
        <v>57</v>
      </c>
      <c r="O105" s="41">
        <v>70</v>
      </c>
      <c r="P105" s="41" t="s">
        <v>59</v>
      </c>
      <c r="Q105" s="41">
        <v>80</v>
      </c>
      <c r="R105" s="41" t="s">
        <v>57</v>
      </c>
      <c r="S105" s="170">
        <f t="shared" si="13"/>
        <v>0</v>
      </c>
      <c r="T105" s="170">
        <f t="shared" si="14"/>
        <v>0</v>
      </c>
      <c r="U105" s="170">
        <f t="shared" si="15"/>
        <v>0</v>
      </c>
      <c r="V105" s="170">
        <f t="shared" si="16"/>
        <v>0</v>
      </c>
      <c r="W105" s="170">
        <f t="shared" si="17"/>
        <v>0</v>
      </c>
      <c r="X105" s="170">
        <f t="shared" si="18"/>
        <v>0</v>
      </c>
    </row>
    <row r="106" spans="1:24" x14ac:dyDescent="0.25">
      <c r="A106" s="41">
        <v>27</v>
      </c>
      <c r="B106" s="41"/>
      <c r="C106" s="40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 t="s">
        <v>61</v>
      </c>
      <c r="O106" s="41">
        <v>80</v>
      </c>
      <c r="P106" s="41" t="s">
        <v>57</v>
      </c>
      <c r="Q106" s="41">
        <v>50</v>
      </c>
      <c r="R106" s="41" t="s">
        <v>59</v>
      </c>
      <c r="S106" s="170">
        <f t="shared" si="13"/>
        <v>0</v>
      </c>
      <c r="T106" s="170">
        <f t="shared" si="14"/>
        <v>0</v>
      </c>
      <c r="U106" s="170">
        <f t="shared" si="15"/>
        <v>0</v>
      </c>
      <c r="V106" s="170">
        <f t="shared" si="16"/>
        <v>0</v>
      </c>
      <c r="W106" s="170">
        <f t="shared" si="17"/>
        <v>0</v>
      </c>
      <c r="X106" s="170">
        <f t="shared" si="18"/>
        <v>0</v>
      </c>
    </row>
    <row r="107" spans="1:24" x14ac:dyDescent="0.25">
      <c r="A107" s="41">
        <v>28</v>
      </c>
      <c r="B107" s="41"/>
      <c r="C107" s="40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 t="s">
        <v>59</v>
      </c>
      <c r="O107" s="41">
        <v>100</v>
      </c>
      <c r="P107" s="41" t="s">
        <v>57</v>
      </c>
      <c r="Q107" s="41">
        <v>90</v>
      </c>
      <c r="R107" s="41" t="s">
        <v>57</v>
      </c>
      <c r="S107" s="170">
        <f t="shared" si="13"/>
        <v>0</v>
      </c>
      <c r="T107" s="170">
        <f t="shared" si="14"/>
        <v>0</v>
      </c>
      <c r="U107" s="170">
        <f t="shared" si="15"/>
        <v>0</v>
      </c>
      <c r="V107" s="170">
        <f t="shared" si="16"/>
        <v>0</v>
      </c>
      <c r="W107" s="170">
        <f t="shared" si="17"/>
        <v>0</v>
      </c>
      <c r="X107" s="170">
        <f t="shared" si="18"/>
        <v>0</v>
      </c>
    </row>
    <row r="108" spans="1:24" x14ac:dyDescent="0.25">
      <c r="A108" s="41">
        <v>29</v>
      </c>
      <c r="B108" s="41"/>
      <c r="C108" s="40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 t="s">
        <v>59</v>
      </c>
      <c r="O108" s="41">
        <v>60</v>
      </c>
      <c r="P108" s="41" t="s">
        <v>59</v>
      </c>
      <c r="Q108" s="41">
        <v>60</v>
      </c>
      <c r="R108" s="41" t="s">
        <v>59</v>
      </c>
      <c r="S108" s="170">
        <f t="shared" si="13"/>
        <v>0</v>
      </c>
      <c r="T108" s="170">
        <f t="shared" si="14"/>
        <v>0</v>
      </c>
      <c r="U108" s="170">
        <f t="shared" si="15"/>
        <v>0</v>
      </c>
      <c r="V108" s="170">
        <f t="shared" si="16"/>
        <v>0</v>
      </c>
      <c r="W108" s="170">
        <f t="shared" si="17"/>
        <v>0</v>
      </c>
      <c r="X108" s="170">
        <f t="shared" si="18"/>
        <v>0</v>
      </c>
    </row>
    <row r="109" spans="1:24" x14ac:dyDescent="0.25">
      <c r="A109" s="41">
        <v>30</v>
      </c>
      <c r="B109" s="41"/>
      <c r="C109" s="40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 t="s">
        <v>57</v>
      </c>
      <c r="O109" s="41">
        <v>80</v>
      </c>
      <c r="P109" s="41" t="s">
        <v>57</v>
      </c>
      <c r="Q109" s="41">
        <v>90</v>
      </c>
      <c r="R109" s="41" t="s">
        <v>57</v>
      </c>
      <c r="S109" s="170">
        <f t="shared" si="13"/>
        <v>0</v>
      </c>
      <c r="T109" s="170">
        <f t="shared" si="14"/>
        <v>0</v>
      </c>
      <c r="U109" s="170">
        <f t="shared" si="15"/>
        <v>0</v>
      </c>
      <c r="V109" s="170">
        <f t="shared" si="16"/>
        <v>0</v>
      </c>
      <c r="W109" s="170">
        <f t="shared" si="17"/>
        <v>0</v>
      </c>
      <c r="X109" s="170">
        <f t="shared" si="18"/>
        <v>0</v>
      </c>
    </row>
    <row r="110" spans="1:24" x14ac:dyDescent="0.25">
      <c r="A110" s="41">
        <v>31</v>
      </c>
      <c r="B110" s="41"/>
      <c r="C110" s="40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 t="s">
        <v>57</v>
      </c>
      <c r="O110" s="41">
        <v>80</v>
      </c>
      <c r="P110" s="41" t="s">
        <v>57</v>
      </c>
      <c r="Q110" s="41">
        <v>60</v>
      </c>
      <c r="R110" s="41" t="s">
        <v>59</v>
      </c>
      <c r="S110" s="170">
        <f t="shared" si="13"/>
        <v>0</v>
      </c>
      <c r="T110" s="170">
        <f t="shared" si="14"/>
        <v>0</v>
      </c>
      <c r="U110" s="170">
        <f t="shared" si="15"/>
        <v>0</v>
      </c>
      <c r="V110" s="170">
        <f t="shared" si="16"/>
        <v>0</v>
      </c>
      <c r="W110" s="170">
        <f t="shared" si="17"/>
        <v>0</v>
      </c>
      <c r="X110" s="170">
        <f t="shared" si="18"/>
        <v>0</v>
      </c>
    </row>
    <row r="111" spans="1:24" x14ac:dyDescent="0.25">
      <c r="A111" s="41">
        <v>32</v>
      </c>
      <c r="B111" s="41"/>
      <c r="C111" s="40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 t="s">
        <v>59</v>
      </c>
      <c r="O111" s="41">
        <v>70</v>
      </c>
      <c r="P111" s="41" t="s">
        <v>59</v>
      </c>
      <c r="Q111" s="41">
        <v>80</v>
      </c>
      <c r="R111" s="41" t="s">
        <v>57</v>
      </c>
      <c r="S111" s="170">
        <f t="shared" si="13"/>
        <v>0</v>
      </c>
      <c r="T111" s="170">
        <f t="shared" si="14"/>
        <v>0</v>
      </c>
      <c r="U111" s="170">
        <f t="shared" si="15"/>
        <v>0</v>
      </c>
      <c r="V111" s="170">
        <f t="shared" si="16"/>
        <v>0</v>
      </c>
      <c r="W111" s="170">
        <f t="shared" si="17"/>
        <v>0</v>
      </c>
      <c r="X111" s="170">
        <f t="shared" si="18"/>
        <v>0</v>
      </c>
    </row>
    <row r="112" spans="1:24" x14ac:dyDescent="0.25">
      <c r="A112" s="41">
        <v>33</v>
      </c>
      <c r="B112" s="41"/>
      <c r="C112" s="40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 t="s">
        <v>59</v>
      </c>
      <c r="O112" s="41">
        <v>90</v>
      </c>
      <c r="P112" s="41" t="s">
        <v>57</v>
      </c>
      <c r="Q112" s="41">
        <v>70</v>
      </c>
      <c r="R112" s="41" t="s">
        <v>59</v>
      </c>
      <c r="S112" s="170">
        <f t="shared" si="13"/>
        <v>0</v>
      </c>
      <c r="T112" s="170">
        <f t="shared" si="14"/>
        <v>0</v>
      </c>
      <c r="U112" s="170">
        <f t="shared" si="15"/>
        <v>0</v>
      </c>
      <c r="V112" s="170">
        <f t="shared" si="16"/>
        <v>0</v>
      </c>
      <c r="W112" s="170">
        <f t="shared" si="17"/>
        <v>0</v>
      </c>
      <c r="X112" s="170">
        <f t="shared" si="18"/>
        <v>0</v>
      </c>
    </row>
    <row r="113" spans="1:24" x14ac:dyDescent="0.25">
      <c r="A113" s="41">
        <v>34</v>
      </c>
      <c r="B113" s="41"/>
      <c r="C113" s="40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 t="s">
        <v>57</v>
      </c>
      <c r="O113" s="41">
        <v>100</v>
      </c>
      <c r="P113" s="41" t="s">
        <v>57</v>
      </c>
      <c r="Q113" s="41">
        <v>70</v>
      </c>
      <c r="R113" s="41" t="s">
        <v>59</v>
      </c>
      <c r="S113" s="170">
        <f t="shared" si="13"/>
        <v>0</v>
      </c>
      <c r="T113" s="170">
        <f t="shared" si="14"/>
        <v>0</v>
      </c>
      <c r="U113" s="170">
        <f t="shared" si="15"/>
        <v>0</v>
      </c>
      <c r="V113" s="170">
        <f t="shared" si="16"/>
        <v>0</v>
      </c>
      <c r="W113" s="170">
        <f t="shared" si="17"/>
        <v>0</v>
      </c>
      <c r="X113" s="170">
        <f t="shared" si="18"/>
        <v>0</v>
      </c>
    </row>
    <row r="114" spans="1:24" x14ac:dyDescent="0.25">
      <c r="A114" s="41">
        <v>35</v>
      </c>
      <c r="B114" s="41"/>
      <c r="C114" s="40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 t="s">
        <v>59</v>
      </c>
      <c r="O114" s="41">
        <v>50</v>
      </c>
      <c r="P114" s="41" t="s">
        <v>59</v>
      </c>
      <c r="Q114" s="41">
        <v>50</v>
      </c>
      <c r="R114" s="41" t="s">
        <v>59</v>
      </c>
      <c r="S114" s="170">
        <f t="shared" si="13"/>
        <v>0</v>
      </c>
      <c r="T114" s="170">
        <f t="shared" si="14"/>
        <v>0</v>
      </c>
      <c r="U114" s="170">
        <f t="shared" si="15"/>
        <v>0</v>
      </c>
      <c r="V114" s="170">
        <f t="shared" si="16"/>
        <v>0</v>
      </c>
      <c r="W114" s="170">
        <f t="shared" si="17"/>
        <v>0</v>
      </c>
      <c r="X114" s="170">
        <f t="shared" si="18"/>
        <v>0</v>
      </c>
    </row>
    <row r="115" spans="1:24" x14ac:dyDescent="0.25">
      <c r="A115" s="41">
        <v>1</v>
      </c>
      <c r="B115" s="41"/>
      <c r="C115" s="40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 t="s">
        <v>59</v>
      </c>
      <c r="O115" s="41">
        <v>90</v>
      </c>
      <c r="P115" s="41" t="s">
        <v>57</v>
      </c>
      <c r="Q115" s="170">
        <f t="shared" ref="Q115:Q138" si="19">F115*10</f>
        <v>0</v>
      </c>
      <c r="R115" s="170">
        <f t="shared" ref="R115:R139" si="20">G115*10</f>
        <v>0</v>
      </c>
      <c r="S115" s="170">
        <f t="shared" si="13"/>
        <v>0</v>
      </c>
      <c r="T115" s="170">
        <f t="shared" si="14"/>
        <v>0</v>
      </c>
      <c r="U115" s="170">
        <f t="shared" si="15"/>
        <v>0</v>
      </c>
      <c r="V115" s="170">
        <f t="shared" si="16"/>
        <v>0</v>
      </c>
      <c r="W115" s="170">
        <f t="shared" si="17"/>
        <v>0</v>
      </c>
      <c r="X115" s="170">
        <f t="shared" si="18"/>
        <v>0</v>
      </c>
    </row>
    <row r="116" spans="1:24" x14ac:dyDescent="0.25">
      <c r="A116" s="41">
        <v>2</v>
      </c>
      <c r="B116" s="41"/>
      <c r="C116" s="40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 t="s">
        <v>57</v>
      </c>
      <c r="O116" s="41">
        <v>80</v>
      </c>
      <c r="P116" s="41" t="s">
        <v>57</v>
      </c>
      <c r="Q116" s="170">
        <f t="shared" si="19"/>
        <v>0</v>
      </c>
      <c r="R116" s="170">
        <f t="shared" si="20"/>
        <v>0</v>
      </c>
      <c r="S116" s="170">
        <f t="shared" si="13"/>
        <v>0</v>
      </c>
      <c r="T116" s="170">
        <f t="shared" si="14"/>
        <v>0</v>
      </c>
      <c r="U116" s="170">
        <f t="shared" si="15"/>
        <v>0</v>
      </c>
      <c r="V116" s="170">
        <f t="shared" si="16"/>
        <v>0</v>
      </c>
      <c r="W116" s="170">
        <f t="shared" si="17"/>
        <v>0</v>
      </c>
      <c r="X116" s="170">
        <f t="shared" si="18"/>
        <v>0</v>
      </c>
    </row>
    <row r="117" spans="1:24" x14ac:dyDescent="0.25">
      <c r="A117" s="41">
        <v>3</v>
      </c>
      <c r="B117" s="41"/>
      <c r="C117" s="40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 t="s">
        <v>61</v>
      </c>
      <c r="O117" s="41">
        <v>40</v>
      </c>
      <c r="P117" s="41" t="s">
        <v>61</v>
      </c>
      <c r="Q117" s="170">
        <f t="shared" si="19"/>
        <v>0</v>
      </c>
      <c r="R117" s="170">
        <f t="shared" si="20"/>
        <v>0</v>
      </c>
      <c r="S117" s="170">
        <f t="shared" si="13"/>
        <v>0</v>
      </c>
      <c r="T117" s="170">
        <f t="shared" si="14"/>
        <v>0</v>
      </c>
      <c r="U117" s="170">
        <f t="shared" si="15"/>
        <v>0</v>
      </c>
      <c r="V117" s="170">
        <f t="shared" si="16"/>
        <v>0</v>
      </c>
      <c r="W117" s="170">
        <f t="shared" si="17"/>
        <v>0</v>
      </c>
      <c r="X117" s="170">
        <f t="shared" si="18"/>
        <v>0</v>
      </c>
    </row>
    <row r="118" spans="1:24" x14ac:dyDescent="0.25">
      <c r="A118" s="41">
        <v>4</v>
      </c>
      <c r="B118" s="41"/>
      <c r="C118" s="40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 t="s">
        <v>57</v>
      </c>
      <c r="O118" s="41">
        <v>50</v>
      </c>
      <c r="P118" s="41" t="s">
        <v>59</v>
      </c>
      <c r="Q118" s="170">
        <f t="shared" si="19"/>
        <v>0</v>
      </c>
      <c r="R118" s="170">
        <f t="shared" si="20"/>
        <v>0</v>
      </c>
      <c r="S118" s="170">
        <f t="shared" si="13"/>
        <v>0</v>
      </c>
      <c r="T118" s="170">
        <f t="shared" si="14"/>
        <v>0</v>
      </c>
      <c r="U118" s="170">
        <f t="shared" si="15"/>
        <v>0</v>
      </c>
      <c r="V118" s="170">
        <f t="shared" si="16"/>
        <v>0</v>
      </c>
      <c r="W118" s="170">
        <f t="shared" si="17"/>
        <v>0</v>
      </c>
      <c r="X118" s="170">
        <f t="shared" si="18"/>
        <v>0</v>
      </c>
    </row>
    <row r="119" spans="1:24" x14ac:dyDescent="0.25">
      <c r="A119" s="41">
        <v>5</v>
      </c>
      <c r="B119" s="41"/>
      <c r="C119" s="40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 t="s">
        <v>57</v>
      </c>
      <c r="O119" s="41">
        <v>90</v>
      </c>
      <c r="P119" s="41" t="s">
        <v>57</v>
      </c>
      <c r="Q119" s="170">
        <f t="shared" si="19"/>
        <v>0</v>
      </c>
      <c r="R119" s="170">
        <f t="shared" si="20"/>
        <v>0</v>
      </c>
      <c r="S119" s="170">
        <f t="shared" si="13"/>
        <v>0</v>
      </c>
      <c r="T119" s="170">
        <f t="shared" si="14"/>
        <v>0</v>
      </c>
      <c r="U119" s="170">
        <f t="shared" si="15"/>
        <v>0</v>
      </c>
      <c r="V119" s="170">
        <f t="shared" si="16"/>
        <v>0</v>
      </c>
      <c r="W119" s="170">
        <f t="shared" si="17"/>
        <v>0</v>
      </c>
      <c r="X119" s="170">
        <f t="shared" si="18"/>
        <v>0</v>
      </c>
    </row>
    <row r="120" spans="1:24" x14ac:dyDescent="0.25">
      <c r="A120" s="41">
        <v>6</v>
      </c>
      <c r="B120" s="41"/>
      <c r="C120" s="40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 t="s">
        <v>59</v>
      </c>
      <c r="O120" s="41">
        <v>80</v>
      </c>
      <c r="P120" s="41" t="s">
        <v>57</v>
      </c>
      <c r="Q120" s="170">
        <f t="shared" si="19"/>
        <v>0</v>
      </c>
      <c r="R120" s="170">
        <f t="shared" si="20"/>
        <v>0</v>
      </c>
      <c r="S120" s="170">
        <f t="shared" si="13"/>
        <v>0</v>
      </c>
      <c r="T120" s="170">
        <f t="shared" si="14"/>
        <v>0</v>
      </c>
      <c r="U120" s="170">
        <f t="shared" si="15"/>
        <v>0</v>
      </c>
      <c r="V120" s="170">
        <f t="shared" si="16"/>
        <v>0</v>
      </c>
      <c r="W120" s="170">
        <f t="shared" si="17"/>
        <v>0</v>
      </c>
      <c r="X120" s="170">
        <f t="shared" si="18"/>
        <v>0</v>
      </c>
    </row>
    <row r="121" spans="1:24" x14ac:dyDescent="0.25">
      <c r="A121" s="41">
        <v>7</v>
      </c>
      <c r="B121" s="41"/>
      <c r="C121" s="40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 t="s">
        <v>59</v>
      </c>
      <c r="O121" s="41">
        <v>90</v>
      </c>
      <c r="P121" s="41" t="s">
        <v>57</v>
      </c>
      <c r="Q121" s="170">
        <f t="shared" si="19"/>
        <v>0</v>
      </c>
      <c r="R121" s="170">
        <f t="shared" si="20"/>
        <v>0</v>
      </c>
      <c r="S121" s="170">
        <f t="shared" si="13"/>
        <v>0</v>
      </c>
      <c r="T121" s="170">
        <f t="shared" si="14"/>
        <v>0</v>
      </c>
      <c r="U121" s="170">
        <f t="shared" si="15"/>
        <v>0</v>
      </c>
      <c r="V121" s="170">
        <f t="shared" si="16"/>
        <v>0</v>
      </c>
      <c r="W121" s="170">
        <f t="shared" si="17"/>
        <v>0</v>
      </c>
      <c r="X121" s="170">
        <f t="shared" si="18"/>
        <v>0</v>
      </c>
    </row>
    <row r="122" spans="1:24" x14ac:dyDescent="0.25">
      <c r="A122" s="41">
        <v>8</v>
      </c>
      <c r="B122" s="41"/>
      <c r="C122" s="40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 t="s">
        <v>57</v>
      </c>
      <c r="O122" s="41">
        <v>60</v>
      </c>
      <c r="P122" s="41" t="s">
        <v>59</v>
      </c>
      <c r="Q122" s="170">
        <f t="shared" si="19"/>
        <v>0</v>
      </c>
      <c r="R122" s="170">
        <f t="shared" si="20"/>
        <v>0</v>
      </c>
      <c r="S122" s="170">
        <f t="shared" si="13"/>
        <v>0</v>
      </c>
      <c r="T122" s="170">
        <f t="shared" si="14"/>
        <v>0</v>
      </c>
      <c r="U122" s="170">
        <f t="shared" si="15"/>
        <v>0</v>
      </c>
      <c r="V122" s="170">
        <f t="shared" si="16"/>
        <v>0</v>
      </c>
      <c r="W122" s="170">
        <f t="shared" si="17"/>
        <v>0</v>
      </c>
      <c r="X122" s="170">
        <f t="shared" si="18"/>
        <v>0</v>
      </c>
    </row>
    <row r="123" spans="1:24" x14ac:dyDescent="0.25">
      <c r="A123" s="41">
        <v>9</v>
      </c>
      <c r="B123" s="41"/>
      <c r="C123" s="40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 t="s">
        <v>57</v>
      </c>
      <c r="O123" s="41">
        <v>70</v>
      </c>
      <c r="P123" s="41" t="s">
        <v>59</v>
      </c>
      <c r="Q123" s="170">
        <f t="shared" si="19"/>
        <v>0</v>
      </c>
      <c r="R123" s="170">
        <f t="shared" si="20"/>
        <v>0</v>
      </c>
      <c r="S123" s="170">
        <f t="shared" si="13"/>
        <v>0</v>
      </c>
      <c r="T123" s="170">
        <f t="shared" si="14"/>
        <v>0</v>
      </c>
      <c r="U123" s="170">
        <f t="shared" si="15"/>
        <v>0</v>
      </c>
      <c r="V123" s="170">
        <f t="shared" si="16"/>
        <v>0</v>
      </c>
      <c r="W123" s="170">
        <f t="shared" si="17"/>
        <v>0</v>
      </c>
      <c r="X123" s="170">
        <f t="shared" si="18"/>
        <v>0</v>
      </c>
    </row>
    <row r="124" spans="1:24" x14ac:dyDescent="0.25">
      <c r="A124" s="41">
        <v>10</v>
      </c>
      <c r="B124" s="41"/>
      <c r="C124" s="40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 t="s">
        <v>57</v>
      </c>
      <c r="O124" s="41">
        <v>80</v>
      </c>
      <c r="P124" s="41" t="s">
        <v>57</v>
      </c>
      <c r="Q124" s="170">
        <f t="shared" si="19"/>
        <v>0</v>
      </c>
      <c r="R124" s="170">
        <f t="shared" si="20"/>
        <v>0</v>
      </c>
      <c r="S124" s="170">
        <f t="shared" si="13"/>
        <v>0</v>
      </c>
      <c r="T124" s="170">
        <f t="shared" si="14"/>
        <v>0</v>
      </c>
      <c r="U124" s="170">
        <f t="shared" si="15"/>
        <v>0</v>
      </c>
      <c r="V124" s="170">
        <f t="shared" si="16"/>
        <v>0</v>
      </c>
      <c r="W124" s="170">
        <f t="shared" si="17"/>
        <v>0</v>
      </c>
      <c r="X124" s="170">
        <f t="shared" si="18"/>
        <v>0</v>
      </c>
    </row>
    <row r="125" spans="1:24" x14ac:dyDescent="0.25">
      <c r="A125" s="41">
        <v>11</v>
      </c>
      <c r="B125" s="41"/>
      <c r="C125" s="40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 t="s">
        <v>57</v>
      </c>
      <c r="O125" s="41">
        <v>80</v>
      </c>
      <c r="P125" s="41" t="s">
        <v>57</v>
      </c>
      <c r="Q125" s="170">
        <f t="shared" si="19"/>
        <v>0</v>
      </c>
      <c r="R125" s="170">
        <f t="shared" si="20"/>
        <v>0</v>
      </c>
      <c r="S125" s="170">
        <f t="shared" si="13"/>
        <v>0</v>
      </c>
      <c r="T125" s="170">
        <f t="shared" si="14"/>
        <v>0</v>
      </c>
      <c r="U125" s="170">
        <f t="shared" si="15"/>
        <v>0</v>
      </c>
      <c r="V125" s="170">
        <f t="shared" si="16"/>
        <v>0</v>
      </c>
      <c r="W125" s="170">
        <f t="shared" si="17"/>
        <v>0</v>
      </c>
      <c r="X125" s="170">
        <f t="shared" si="18"/>
        <v>0</v>
      </c>
    </row>
    <row r="126" spans="1:24" x14ac:dyDescent="0.25">
      <c r="A126" s="41">
        <v>12</v>
      </c>
      <c r="B126" s="41"/>
      <c r="C126" s="40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 t="s">
        <v>59</v>
      </c>
      <c r="O126" s="41">
        <v>50</v>
      </c>
      <c r="P126" s="41" t="s">
        <v>59</v>
      </c>
      <c r="Q126" s="170">
        <f t="shared" si="19"/>
        <v>0</v>
      </c>
      <c r="R126" s="170">
        <f t="shared" si="20"/>
        <v>0</v>
      </c>
      <c r="S126" s="170">
        <f t="shared" si="13"/>
        <v>0</v>
      </c>
      <c r="T126" s="170">
        <f t="shared" si="14"/>
        <v>0</v>
      </c>
      <c r="U126" s="170">
        <f t="shared" si="15"/>
        <v>0</v>
      </c>
      <c r="V126" s="170">
        <f t="shared" si="16"/>
        <v>0</v>
      </c>
      <c r="W126" s="170">
        <f t="shared" si="17"/>
        <v>0</v>
      </c>
      <c r="X126" s="170">
        <f t="shared" si="18"/>
        <v>0</v>
      </c>
    </row>
    <row r="127" spans="1:24" x14ac:dyDescent="0.25">
      <c r="A127" s="41">
        <v>13</v>
      </c>
      <c r="B127" s="41"/>
      <c r="C127" s="40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 t="s">
        <v>59</v>
      </c>
      <c r="O127" s="41">
        <v>80</v>
      </c>
      <c r="P127" s="41" t="s">
        <v>57</v>
      </c>
      <c r="Q127" s="170">
        <f t="shared" si="19"/>
        <v>0</v>
      </c>
      <c r="R127" s="170">
        <f t="shared" si="20"/>
        <v>0</v>
      </c>
      <c r="S127" s="170">
        <f t="shared" si="13"/>
        <v>0</v>
      </c>
      <c r="T127" s="170">
        <f t="shared" si="14"/>
        <v>0</v>
      </c>
      <c r="U127" s="170">
        <f t="shared" si="15"/>
        <v>0</v>
      </c>
      <c r="V127" s="170">
        <f t="shared" si="16"/>
        <v>0</v>
      </c>
      <c r="W127" s="170">
        <f t="shared" si="17"/>
        <v>0</v>
      </c>
      <c r="X127" s="170">
        <f t="shared" si="18"/>
        <v>0</v>
      </c>
    </row>
    <row r="128" spans="1:24" x14ac:dyDescent="0.25">
      <c r="A128" s="41">
        <v>14</v>
      </c>
      <c r="B128" s="41"/>
      <c r="C128" s="40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 t="s">
        <v>57</v>
      </c>
      <c r="O128" s="41">
        <v>60</v>
      </c>
      <c r="P128" s="41" t="s">
        <v>59</v>
      </c>
      <c r="Q128" s="170">
        <f t="shared" si="19"/>
        <v>0</v>
      </c>
      <c r="R128" s="170">
        <f t="shared" si="20"/>
        <v>0</v>
      </c>
      <c r="S128" s="170">
        <f t="shared" si="13"/>
        <v>0</v>
      </c>
      <c r="T128" s="170">
        <f t="shared" si="14"/>
        <v>0</v>
      </c>
      <c r="U128" s="170">
        <f t="shared" si="15"/>
        <v>0</v>
      </c>
      <c r="V128" s="170">
        <f t="shared" si="16"/>
        <v>0</v>
      </c>
      <c r="W128" s="170">
        <f t="shared" si="17"/>
        <v>0</v>
      </c>
      <c r="X128" s="170">
        <f t="shared" si="18"/>
        <v>0</v>
      </c>
    </row>
    <row r="129" spans="1:24" x14ac:dyDescent="0.25">
      <c r="A129" s="41">
        <v>15</v>
      </c>
      <c r="B129" s="41"/>
      <c r="C129" s="40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 t="s">
        <v>57</v>
      </c>
      <c r="O129" s="41">
        <v>60</v>
      </c>
      <c r="P129" s="41" t="s">
        <v>59</v>
      </c>
      <c r="Q129" s="170">
        <f t="shared" si="19"/>
        <v>0</v>
      </c>
      <c r="R129" s="170">
        <f t="shared" si="20"/>
        <v>0</v>
      </c>
      <c r="S129" s="170">
        <f t="shared" si="13"/>
        <v>0</v>
      </c>
      <c r="T129" s="170">
        <f t="shared" si="14"/>
        <v>0</v>
      </c>
      <c r="U129" s="170">
        <f t="shared" si="15"/>
        <v>0</v>
      </c>
      <c r="V129" s="170">
        <f t="shared" si="16"/>
        <v>0</v>
      </c>
      <c r="W129" s="170">
        <f t="shared" si="17"/>
        <v>0</v>
      </c>
      <c r="X129" s="170">
        <f t="shared" si="18"/>
        <v>0</v>
      </c>
    </row>
    <row r="130" spans="1:24" x14ac:dyDescent="0.25">
      <c r="A130" s="41">
        <v>16</v>
      </c>
      <c r="B130" s="41"/>
      <c r="C130" s="40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 t="s">
        <v>57</v>
      </c>
      <c r="O130" s="41">
        <v>80</v>
      </c>
      <c r="P130" s="41" t="s">
        <v>57</v>
      </c>
      <c r="Q130" s="170">
        <f t="shared" si="19"/>
        <v>0</v>
      </c>
      <c r="R130" s="170">
        <f t="shared" si="20"/>
        <v>0</v>
      </c>
      <c r="S130" s="170">
        <f t="shared" si="13"/>
        <v>0</v>
      </c>
      <c r="T130" s="170">
        <f t="shared" si="14"/>
        <v>0</v>
      </c>
      <c r="U130" s="170">
        <f t="shared" si="15"/>
        <v>0</v>
      </c>
      <c r="V130" s="170">
        <f t="shared" si="16"/>
        <v>0</v>
      </c>
      <c r="W130" s="170">
        <f t="shared" si="17"/>
        <v>0</v>
      </c>
      <c r="X130" s="170">
        <f t="shared" si="18"/>
        <v>0</v>
      </c>
    </row>
    <row r="131" spans="1:24" x14ac:dyDescent="0.25">
      <c r="A131" s="41">
        <v>17</v>
      </c>
      <c r="B131" s="41"/>
      <c r="C131" s="40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 t="s">
        <v>59</v>
      </c>
      <c r="O131" s="41">
        <v>60</v>
      </c>
      <c r="P131" s="41" t="s">
        <v>59</v>
      </c>
      <c r="Q131" s="170">
        <f t="shared" si="19"/>
        <v>0</v>
      </c>
      <c r="R131" s="170">
        <f t="shared" si="20"/>
        <v>0</v>
      </c>
      <c r="S131" s="170">
        <f t="shared" si="13"/>
        <v>0</v>
      </c>
      <c r="T131" s="170">
        <f t="shared" si="14"/>
        <v>0</v>
      </c>
      <c r="U131" s="170">
        <f t="shared" si="15"/>
        <v>0</v>
      </c>
      <c r="V131" s="170">
        <f t="shared" si="16"/>
        <v>0</v>
      </c>
      <c r="W131" s="170">
        <f t="shared" si="17"/>
        <v>0</v>
      </c>
      <c r="X131" s="170">
        <f t="shared" si="18"/>
        <v>0</v>
      </c>
    </row>
    <row r="132" spans="1:24" x14ac:dyDescent="0.25">
      <c r="A132" s="41">
        <v>18</v>
      </c>
      <c r="B132" s="41"/>
      <c r="C132" s="40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 t="s">
        <v>57</v>
      </c>
      <c r="O132" s="41">
        <v>70</v>
      </c>
      <c r="P132" s="41" t="s">
        <v>59</v>
      </c>
      <c r="Q132" s="170">
        <f t="shared" si="19"/>
        <v>0</v>
      </c>
      <c r="R132" s="170">
        <f t="shared" si="20"/>
        <v>0</v>
      </c>
      <c r="S132" s="170">
        <f t="shared" si="13"/>
        <v>0</v>
      </c>
      <c r="T132" s="170">
        <f t="shared" si="14"/>
        <v>0</v>
      </c>
      <c r="U132" s="170">
        <f t="shared" si="15"/>
        <v>0</v>
      </c>
      <c r="V132" s="170">
        <f t="shared" si="16"/>
        <v>0</v>
      </c>
      <c r="W132" s="170">
        <f t="shared" si="17"/>
        <v>0</v>
      </c>
      <c r="X132" s="170">
        <f t="shared" si="18"/>
        <v>0</v>
      </c>
    </row>
    <row r="133" spans="1:24" x14ac:dyDescent="0.25">
      <c r="A133" s="41">
        <v>19</v>
      </c>
      <c r="B133" s="41"/>
      <c r="C133" s="40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 t="s">
        <v>57</v>
      </c>
      <c r="O133" s="41">
        <v>50</v>
      </c>
      <c r="P133" s="41" t="s">
        <v>59</v>
      </c>
      <c r="Q133" s="170">
        <f t="shared" si="19"/>
        <v>0</v>
      </c>
      <c r="R133" s="170">
        <f t="shared" si="20"/>
        <v>0</v>
      </c>
      <c r="S133" s="170">
        <f t="shared" si="13"/>
        <v>0</v>
      </c>
      <c r="T133" s="170">
        <f t="shared" si="14"/>
        <v>0</v>
      </c>
      <c r="U133" s="170">
        <f t="shared" si="15"/>
        <v>0</v>
      </c>
      <c r="V133" s="170">
        <f t="shared" si="16"/>
        <v>0</v>
      </c>
      <c r="W133" s="170">
        <f t="shared" si="17"/>
        <v>0</v>
      </c>
      <c r="X133" s="170">
        <f t="shared" si="18"/>
        <v>0</v>
      </c>
    </row>
    <row r="134" spans="1:24" x14ac:dyDescent="0.25">
      <c r="A134" s="41">
        <v>20</v>
      </c>
      <c r="B134" s="41"/>
      <c r="C134" s="40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 t="s">
        <v>59</v>
      </c>
      <c r="O134" s="41">
        <v>90</v>
      </c>
      <c r="P134" s="41" t="s">
        <v>57</v>
      </c>
      <c r="Q134" s="170">
        <f t="shared" si="19"/>
        <v>0</v>
      </c>
      <c r="R134" s="170">
        <f t="shared" si="20"/>
        <v>0</v>
      </c>
      <c r="S134" s="170">
        <f t="shared" si="13"/>
        <v>0</v>
      </c>
      <c r="T134" s="170">
        <f t="shared" si="14"/>
        <v>0</v>
      </c>
      <c r="U134" s="170">
        <f t="shared" si="15"/>
        <v>0</v>
      </c>
      <c r="V134" s="170">
        <f t="shared" si="16"/>
        <v>0</v>
      </c>
      <c r="W134" s="170">
        <f t="shared" si="17"/>
        <v>0</v>
      </c>
      <c r="X134" s="170">
        <f t="shared" si="18"/>
        <v>0</v>
      </c>
    </row>
    <row r="135" spans="1:24" x14ac:dyDescent="0.25">
      <c r="A135" s="41">
        <v>21</v>
      </c>
      <c r="B135" s="41"/>
      <c r="C135" s="40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 t="s">
        <v>59</v>
      </c>
      <c r="O135" s="41">
        <v>90</v>
      </c>
      <c r="P135" s="41" t="s">
        <v>57</v>
      </c>
      <c r="Q135" s="170">
        <f t="shared" si="19"/>
        <v>0</v>
      </c>
      <c r="R135" s="170">
        <f t="shared" si="20"/>
        <v>0</v>
      </c>
      <c r="S135" s="170">
        <f t="shared" si="13"/>
        <v>0</v>
      </c>
      <c r="T135" s="170">
        <f t="shared" si="14"/>
        <v>0</v>
      </c>
      <c r="U135" s="170">
        <f t="shared" si="15"/>
        <v>0</v>
      </c>
      <c r="V135" s="170">
        <f t="shared" si="16"/>
        <v>0</v>
      </c>
      <c r="W135" s="170">
        <f t="shared" si="17"/>
        <v>0</v>
      </c>
      <c r="X135" s="170">
        <f t="shared" si="18"/>
        <v>0</v>
      </c>
    </row>
    <row r="136" spans="1:24" x14ac:dyDescent="0.25">
      <c r="A136" s="41">
        <v>22</v>
      </c>
      <c r="B136" s="41"/>
      <c r="C136" s="40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 t="s">
        <v>57</v>
      </c>
      <c r="O136" s="41">
        <v>30</v>
      </c>
      <c r="P136" s="41" t="s">
        <v>61</v>
      </c>
      <c r="Q136" s="170">
        <f t="shared" si="19"/>
        <v>0</v>
      </c>
      <c r="R136" s="170">
        <f t="shared" si="20"/>
        <v>0</v>
      </c>
      <c r="S136" s="170">
        <f t="shared" si="13"/>
        <v>0</v>
      </c>
      <c r="T136" s="170">
        <f t="shared" si="14"/>
        <v>0</v>
      </c>
      <c r="U136" s="170">
        <f t="shared" si="15"/>
        <v>0</v>
      </c>
      <c r="V136" s="170">
        <f t="shared" si="16"/>
        <v>0</v>
      </c>
      <c r="W136" s="170">
        <f t="shared" si="17"/>
        <v>0</v>
      </c>
      <c r="X136" s="170">
        <f t="shared" si="18"/>
        <v>0</v>
      </c>
    </row>
    <row r="137" spans="1:24" x14ac:dyDescent="0.25">
      <c r="A137" s="41">
        <v>23</v>
      </c>
      <c r="B137" s="41"/>
      <c r="C137" s="40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170">
        <f t="shared" si="19"/>
        <v>0</v>
      </c>
      <c r="R137" s="170">
        <f t="shared" si="20"/>
        <v>0</v>
      </c>
      <c r="S137" s="170">
        <f t="shared" si="13"/>
        <v>0</v>
      </c>
      <c r="T137" s="170">
        <f t="shared" si="14"/>
        <v>0</v>
      </c>
      <c r="U137" s="170">
        <f t="shared" si="15"/>
        <v>0</v>
      </c>
      <c r="V137" s="170">
        <f t="shared" si="16"/>
        <v>0</v>
      </c>
      <c r="W137" s="170">
        <f t="shared" si="17"/>
        <v>0</v>
      </c>
      <c r="X137" s="170">
        <f t="shared" si="18"/>
        <v>0</v>
      </c>
    </row>
    <row r="138" spans="1:24" x14ac:dyDescent="0.25">
      <c r="A138" s="41">
        <v>24</v>
      </c>
      <c r="B138" s="41"/>
      <c r="C138" s="40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 t="s">
        <v>59</v>
      </c>
      <c r="O138" s="41">
        <v>70</v>
      </c>
      <c r="P138" s="41" t="s">
        <v>59</v>
      </c>
      <c r="Q138" s="170">
        <f t="shared" si="19"/>
        <v>0</v>
      </c>
      <c r="R138" s="170">
        <f t="shared" si="20"/>
        <v>0</v>
      </c>
      <c r="S138" s="170">
        <f t="shared" si="13"/>
        <v>0</v>
      </c>
      <c r="T138" s="170">
        <f t="shared" si="14"/>
        <v>0</v>
      </c>
      <c r="U138" s="170">
        <f t="shared" si="15"/>
        <v>0</v>
      </c>
      <c r="V138" s="170">
        <f t="shared" si="16"/>
        <v>0</v>
      </c>
      <c r="W138" s="170">
        <f t="shared" si="17"/>
        <v>0</v>
      </c>
      <c r="X138" s="170">
        <f t="shared" si="18"/>
        <v>0</v>
      </c>
    </row>
    <row r="139" spans="1:24" x14ac:dyDescent="0.25">
      <c r="A139" s="41">
        <v>25</v>
      </c>
      <c r="B139" s="41"/>
      <c r="C139" s="40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 t="s">
        <v>57</v>
      </c>
      <c r="O139" s="41">
        <v>90</v>
      </c>
      <c r="P139" s="41" t="s">
        <v>57</v>
      </c>
      <c r="Q139" s="170">
        <f t="shared" ref="Q139:Q202" si="21">F139*10</f>
        <v>0</v>
      </c>
      <c r="R139" s="170">
        <f t="shared" si="20"/>
        <v>0</v>
      </c>
      <c r="S139" s="170">
        <f t="shared" si="13"/>
        <v>0</v>
      </c>
      <c r="T139" s="170">
        <f t="shared" si="14"/>
        <v>0</v>
      </c>
      <c r="U139" s="170">
        <f t="shared" si="15"/>
        <v>0</v>
      </c>
      <c r="V139" s="170">
        <f t="shared" si="16"/>
        <v>0</v>
      </c>
      <c r="W139" s="170">
        <f t="shared" si="17"/>
        <v>0</v>
      </c>
      <c r="X139" s="170">
        <f t="shared" si="18"/>
        <v>0</v>
      </c>
    </row>
    <row r="140" spans="1:24" x14ac:dyDescent="0.25">
      <c r="A140" s="41">
        <v>26</v>
      </c>
      <c r="B140" s="41"/>
      <c r="C140" s="40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 t="s">
        <v>59</v>
      </c>
      <c r="O140" s="41">
        <v>30</v>
      </c>
      <c r="P140" s="41" t="s">
        <v>61</v>
      </c>
      <c r="Q140" s="170">
        <f t="shared" si="21"/>
        <v>0</v>
      </c>
      <c r="R140" s="170">
        <f t="shared" ref="R140:R203" si="22">G140*10</f>
        <v>0</v>
      </c>
      <c r="S140" s="170">
        <f t="shared" si="13"/>
        <v>0</v>
      </c>
      <c r="T140" s="170">
        <f t="shared" si="14"/>
        <v>0</v>
      </c>
      <c r="U140" s="170">
        <f t="shared" si="15"/>
        <v>0</v>
      </c>
      <c r="V140" s="170">
        <f t="shared" si="16"/>
        <v>0</v>
      </c>
      <c r="W140" s="170">
        <f t="shared" si="17"/>
        <v>0</v>
      </c>
      <c r="X140" s="170">
        <f t="shared" si="18"/>
        <v>0</v>
      </c>
    </row>
    <row r="141" spans="1:24" x14ac:dyDescent="0.25">
      <c r="A141" s="41">
        <v>27</v>
      </c>
      <c r="B141" s="41"/>
      <c r="C141" s="40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 t="s">
        <v>57</v>
      </c>
      <c r="O141" s="41">
        <v>60</v>
      </c>
      <c r="P141" s="41" t="s">
        <v>59</v>
      </c>
      <c r="Q141" s="170">
        <f t="shared" si="21"/>
        <v>0</v>
      </c>
      <c r="R141" s="170">
        <f t="shared" si="22"/>
        <v>0</v>
      </c>
      <c r="S141" s="170">
        <f t="shared" ref="S141:S204" si="23">H141*10</f>
        <v>0</v>
      </c>
      <c r="T141" s="170">
        <f t="shared" ref="T141:T204" si="24">I141*10</f>
        <v>0</v>
      </c>
      <c r="U141" s="170">
        <f t="shared" ref="U141:U204" si="25">J141*10</f>
        <v>0</v>
      </c>
      <c r="V141" s="170">
        <f t="shared" ref="V141:V204" si="26">K141*10</f>
        <v>0</v>
      </c>
      <c r="W141" s="170">
        <f t="shared" ref="W141:W204" si="27">L141*10</f>
        <v>0</v>
      </c>
      <c r="X141" s="170">
        <f t="shared" ref="X141:X204" si="28">M141*10</f>
        <v>0</v>
      </c>
    </row>
    <row r="142" spans="1:24" x14ac:dyDescent="0.25">
      <c r="A142" s="41">
        <v>28</v>
      </c>
      <c r="B142" s="41"/>
      <c r="C142" s="40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 t="s">
        <v>61</v>
      </c>
      <c r="O142" s="41">
        <v>60</v>
      </c>
      <c r="P142" s="41" t="s">
        <v>59</v>
      </c>
      <c r="Q142" s="170">
        <f t="shared" si="21"/>
        <v>0</v>
      </c>
      <c r="R142" s="170">
        <f t="shared" si="22"/>
        <v>0</v>
      </c>
      <c r="S142" s="170">
        <f t="shared" si="23"/>
        <v>0</v>
      </c>
      <c r="T142" s="170">
        <f t="shared" si="24"/>
        <v>0</v>
      </c>
      <c r="U142" s="170">
        <f t="shared" si="25"/>
        <v>0</v>
      </c>
      <c r="V142" s="170">
        <f t="shared" si="26"/>
        <v>0</v>
      </c>
      <c r="W142" s="170">
        <f t="shared" si="27"/>
        <v>0</v>
      </c>
      <c r="X142" s="170">
        <f t="shared" si="28"/>
        <v>0</v>
      </c>
    </row>
    <row r="143" spans="1:24" x14ac:dyDescent="0.25">
      <c r="A143" s="41">
        <v>29</v>
      </c>
      <c r="B143" s="41"/>
      <c r="C143" s="40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 t="s">
        <v>59</v>
      </c>
      <c r="O143" s="41">
        <v>60</v>
      </c>
      <c r="P143" s="41" t="s">
        <v>59</v>
      </c>
      <c r="Q143" s="170">
        <f t="shared" si="21"/>
        <v>0</v>
      </c>
      <c r="R143" s="170">
        <f t="shared" si="22"/>
        <v>0</v>
      </c>
      <c r="S143" s="170">
        <f t="shared" si="23"/>
        <v>0</v>
      </c>
      <c r="T143" s="170">
        <f t="shared" si="24"/>
        <v>0</v>
      </c>
      <c r="U143" s="170">
        <f t="shared" si="25"/>
        <v>0</v>
      </c>
      <c r="V143" s="170">
        <f t="shared" si="26"/>
        <v>0</v>
      </c>
      <c r="W143" s="170">
        <f t="shared" si="27"/>
        <v>0</v>
      </c>
      <c r="X143" s="170">
        <f t="shared" si="28"/>
        <v>0</v>
      </c>
    </row>
    <row r="144" spans="1:24" x14ac:dyDescent="0.25">
      <c r="A144" s="41">
        <v>1</v>
      </c>
      <c r="B144" s="41"/>
      <c r="C144" s="40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 t="s">
        <v>59</v>
      </c>
      <c r="O144" s="41">
        <v>100</v>
      </c>
      <c r="P144" s="41" t="s">
        <v>57</v>
      </c>
      <c r="Q144" s="41">
        <v>90</v>
      </c>
      <c r="R144" s="41" t="s">
        <v>57</v>
      </c>
      <c r="S144" s="41">
        <v>50</v>
      </c>
      <c r="T144" s="41" t="s">
        <v>59</v>
      </c>
      <c r="U144" s="170">
        <f t="shared" si="25"/>
        <v>0</v>
      </c>
      <c r="V144" s="170">
        <f t="shared" si="26"/>
        <v>0</v>
      </c>
      <c r="W144" s="170">
        <f t="shared" si="27"/>
        <v>0</v>
      </c>
      <c r="X144" s="170">
        <f t="shared" si="28"/>
        <v>0</v>
      </c>
    </row>
    <row r="145" spans="1:24" x14ac:dyDescent="0.25">
      <c r="A145" s="41">
        <v>2</v>
      </c>
      <c r="B145" s="41"/>
      <c r="C145" s="40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 t="s">
        <v>61</v>
      </c>
      <c r="O145" s="41">
        <v>50</v>
      </c>
      <c r="P145" s="41" t="s">
        <v>59</v>
      </c>
      <c r="Q145" s="41">
        <v>70</v>
      </c>
      <c r="R145" s="41" t="s">
        <v>59</v>
      </c>
      <c r="S145" s="41">
        <v>40</v>
      </c>
      <c r="T145" s="41" t="s">
        <v>61</v>
      </c>
      <c r="U145" s="170">
        <f t="shared" si="25"/>
        <v>0</v>
      </c>
      <c r="V145" s="170">
        <f t="shared" si="26"/>
        <v>0</v>
      </c>
      <c r="W145" s="170">
        <f t="shared" si="27"/>
        <v>0</v>
      </c>
      <c r="X145" s="170">
        <f t="shared" si="28"/>
        <v>0</v>
      </c>
    </row>
    <row r="146" spans="1:24" x14ac:dyDescent="0.25">
      <c r="A146" s="41">
        <v>3</v>
      </c>
      <c r="B146" s="41"/>
      <c r="C146" s="40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 t="s">
        <v>57</v>
      </c>
      <c r="O146" s="41">
        <v>90</v>
      </c>
      <c r="P146" s="41" t="s">
        <v>57</v>
      </c>
      <c r="Q146" s="41">
        <v>90</v>
      </c>
      <c r="R146" s="41" t="s">
        <v>57</v>
      </c>
      <c r="S146" s="41">
        <v>20</v>
      </c>
      <c r="T146" s="41" t="s">
        <v>61</v>
      </c>
      <c r="U146" s="170">
        <f t="shared" si="25"/>
        <v>0</v>
      </c>
      <c r="V146" s="170">
        <f t="shared" si="26"/>
        <v>0</v>
      </c>
      <c r="W146" s="170">
        <f t="shared" si="27"/>
        <v>0</v>
      </c>
      <c r="X146" s="170">
        <f t="shared" si="28"/>
        <v>0</v>
      </c>
    </row>
    <row r="147" spans="1:24" x14ac:dyDescent="0.25">
      <c r="A147" s="41">
        <v>4</v>
      </c>
      <c r="B147" s="41"/>
      <c r="C147" s="40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 t="s">
        <v>57</v>
      </c>
      <c r="O147" s="41">
        <v>80</v>
      </c>
      <c r="P147" s="41" t="s">
        <v>57</v>
      </c>
      <c r="Q147" s="41">
        <v>70</v>
      </c>
      <c r="R147" s="41" t="s">
        <v>59</v>
      </c>
      <c r="S147" s="41">
        <v>30</v>
      </c>
      <c r="T147" s="41" t="s">
        <v>61</v>
      </c>
      <c r="U147" s="170">
        <f t="shared" si="25"/>
        <v>0</v>
      </c>
      <c r="V147" s="170">
        <f t="shared" si="26"/>
        <v>0</v>
      </c>
      <c r="W147" s="170">
        <f t="shared" si="27"/>
        <v>0</v>
      </c>
      <c r="X147" s="170">
        <f t="shared" si="28"/>
        <v>0</v>
      </c>
    </row>
    <row r="148" spans="1:24" x14ac:dyDescent="0.25">
      <c r="A148" s="41">
        <v>5</v>
      </c>
      <c r="B148" s="41"/>
      <c r="C148" s="40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 t="s">
        <v>57</v>
      </c>
      <c r="O148" s="41">
        <v>60</v>
      </c>
      <c r="P148" s="41" t="s">
        <v>59</v>
      </c>
      <c r="Q148" s="41">
        <v>70</v>
      </c>
      <c r="R148" s="41" t="s">
        <v>59</v>
      </c>
      <c r="S148" s="41">
        <v>10</v>
      </c>
      <c r="T148" s="41" t="s">
        <v>61</v>
      </c>
      <c r="U148" s="170">
        <f t="shared" si="25"/>
        <v>0</v>
      </c>
      <c r="V148" s="170">
        <f t="shared" si="26"/>
        <v>0</v>
      </c>
      <c r="W148" s="170">
        <f t="shared" si="27"/>
        <v>0</v>
      </c>
      <c r="X148" s="170">
        <f t="shared" si="28"/>
        <v>0</v>
      </c>
    </row>
    <row r="149" spans="1:24" x14ac:dyDescent="0.25">
      <c r="A149" s="41">
        <v>6</v>
      </c>
      <c r="B149" s="41"/>
      <c r="C149" s="40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 t="s">
        <v>59</v>
      </c>
      <c r="O149" s="41">
        <v>50</v>
      </c>
      <c r="P149" s="41" t="s">
        <v>59</v>
      </c>
      <c r="Q149" s="41">
        <v>50</v>
      </c>
      <c r="R149" s="41" t="s">
        <v>59</v>
      </c>
      <c r="S149" s="41">
        <v>50</v>
      </c>
      <c r="T149" s="41" t="s">
        <v>59</v>
      </c>
      <c r="U149" s="170">
        <f t="shared" si="25"/>
        <v>0</v>
      </c>
      <c r="V149" s="170">
        <f t="shared" si="26"/>
        <v>0</v>
      </c>
      <c r="W149" s="170">
        <f t="shared" si="27"/>
        <v>0</v>
      </c>
      <c r="X149" s="170">
        <f t="shared" si="28"/>
        <v>0</v>
      </c>
    </row>
    <row r="150" spans="1:24" x14ac:dyDescent="0.25">
      <c r="A150" s="41">
        <v>7</v>
      </c>
      <c r="B150" s="41"/>
      <c r="C150" s="40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 t="s">
        <v>59</v>
      </c>
      <c r="O150" s="41">
        <v>50</v>
      </c>
      <c r="P150" s="41" t="s">
        <v>59</v>
      </c>
      <c r="Q150" s="41">
        <v>30</v>
      </c>
      <c r="R150" s="41" t="s">
        <v>61</v>
      </c>
      <c r="S150" s="41">
        <v>30</v>
      </c>
      <c r="T150" s="41" t="s">
        <v>61</v>
      </c>
      <c r="U150" s="170">
        <f t="shared" si="25"/>
        <v>0</v>
      </c>
      <c r="V150" s="170">
        <f t="shared" si="26"/>
        <v>0</v>
      </c>
      <c r="W150" s="170">
        <f t="shared" si="27"/>
        <v>0</v>
      </c>
      <c r="X150" s="170">
        <f t="shared" si="28"/>
        <v>0</v>
      </c>
    </row>
    <row r="151" spans="1:24" x14ac:dyDescent="0.25">
      <c r="A151" s="41">
        <v>8</v>
      </c>
      <c r="B151" s="41"/>
      <c r="C151" s="40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 t="s">
        <v>61</v>
      </c>
      <c r="O151" s="41">
        <v>60</v>
      </c>
      <c r="P151" s="41" t="s">
        <v>59</v>
      </c>
      <c r="Q151" s="41">
        <v>60</v>
      </c>
      <c r="R151" s="41" t="s">
        <v>59</v>
      </c>
      <c r="S151" s="41">
        <v>30</v>
      </c>
      <c r="T151" s="41" t="s">
        <v>61</v>
      </c>
      <c r="U151" s="170">
        <f t="shared" si="25"/>
        <v>0</v>
      </c>
      <c r="V151" s="170">
        <f t="shared" si="26"/>
        <v>0</v>
      </c>
      <c r="W151" s="170">
        <f t="shared" si="27"/>
        <v>0</v>
      </c>
      <c r="X151" s="170">
        <f t="shared" si="28"/>
        <v>0</v>
      </c>
    </row>
    <row r="152" spans="1:24" x14ac:dyDescent="0.25">
      <c r="A152" s="41">
        <v>9</v>
      </c>
      <c r="B152" s="41"/>
      <c r="C152" s="40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 t="s">
        <v>57</v>
      </c>
      <c r="O152" s="41">
        <v>40</v>
      </c>
      <c r="P152" s="41" t="s">
        <v>61</v>
      </c>
      <c r="Q152" s="41">
        <v>50</v>
      </c>
      <c r="R152" s="41" t="s">
        <v>59</v>
      </c>
      <c r="S152" s="41">
        <v>50</v>
      </c>
      <c r="T152" s="41" t="s">
        <v>59</v>
      </c>
      <c r="U152" s="170">
        <f t="shared" si="25"/>
        <v>0</v>
      </c>
      <c r="V152" s="170">
        <f t="shared" si="26"/>
        <v>0</v>
      </c>
      <c r="W152" s="170">
        <f t="shared" si="27"/>
        <v>0</v>
      </c>
      <c r="X152" s="170">
        <f t="shared" si="28"/>
        <v>0</v>
      </c>
    </row>
    <row r="153" spans="1:24" x14ac:dyDescent="0.25">
      <c r="A153" s="41">
        <v>10</v>
      </c>
      <c r="B153" s="41"/>
      <c r="C153" s="40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 t="s">
        <v>57</v>
      </c>
      <c r="O153" s="41">
        <v>20</v>
      </c>
      <c r="P153" s="41" t="s">
        <v>61</v>
      </c>
      <c r="Q153" s="41">
        <v>50</v>
      </c>
      <c r="R153" s="41" t="s">
        <v>59</v>
      </c>
      <c r="S153" s="41">
        <v>60</v>
      </c>
      <c r="T153" s="41" t="s">
        <v>59</v>
      </c>
      <c r="U153" s="170">
        <f t="shared" si="25"/>
        <v>0</v>
      </c>
      <c r="V153" s="170">
        <f t="shared" si="26"/>
        <v>0</v>
      </c>
      <c r="W153" s="170">
        <f t="shared" si="27"/>
        <v>0</v>
      </c>
      <c r="X153" s="170">
        <f t="shared" si="28"/>
        <v>0</v>
      </c>
    </row>
    <row r="154" spans="1:24" x14ac:dyDescent="0.25">
      <c r="A154" s="41">
        <v>11</v>
      </c>
      <c r="B154" s="41"/>
      <c r="C154" s="40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 t="s">
        <v>59</v>
      </c>
      <c r="O154" s="41">
        <v>60</v>
      </c>
      <c r="P154" s="41" t="s">
        <v>59</v>
      </c>
      <c r="Q154" s="41">
        <v>70</v>
      </c>
      <c r="R154" s="41" t="s">
        <v>59</v>
      </c>
      <c r="S154" s="41">
        <v>70</v>
      </c>
      <c r="T154" s="41" t="s">
        <v>59</v>
      </c>
      <c r="U154" s="170">
        <f t="shared" si="25"/>
        <v>0</v>
      </c>
      <c r="V154" s="170">
        <f t="shared" si="26"/>
        <v>0</v>
      </c>
      <c r="W154" s="170">
        <f t="shared" si="27"/>
        <v>0</v>
      </c>
      <c r="X154" s="170">
        <f t="shared" si="28"/>
        <v>0</v>
      </c>
    </row>
    <row r="155" spans="1:24" x14ac:dyDescent="0.25">
      <c r="A155" s="41">
        <v>12</v>
      </c>
      <c r="B155" s="41"/>
      <c r="C155" s="40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 t="s">
        <v>59</v>
      </c>
      <c r="O155" s="41">
        <v>60</v>
      </c>
      <c r="P155" s="41" t="s">
        <v>59</v>
      </c>
      <c r="Q155" s="41">
        <v>60</v>
      </c>
      <c r="R155" s="41" t="s">
        <v>59</v>
      </c>
      <c r="S155" s="41">
        <v>0</v>
      </c>
      <c r="T155" s="41"/>
      <c r="U155" s="170">
        <f t="shared" si="25"/>
        <v>0</v>
      </c>
      <c r="V155" s="170">
        <f t="shared" si="26"/>
        <v>0</v>
      </c>
      <c r="W155" s="170">
        <f t="shared" si="27"/>
        <v>0</v>
      </c>
      <c r="X155" s="170">
        <f t="shared" si="28"/>
        <v>0</v>
      </c>
    </row>
    <row r="156" spans="1:24" x14ac:dyDescent="0.25">
      <c r="A156" s="41">
        <v>13</v>
      </c>
      <c r="B156" s="41"/>
      <c r="C156" s="40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 t="s">
        <v>61</v>
      </c>
      <c r="O156" s="41">
        <v>60</v>
      </c>
      <c r="P156" s="41" t="s">
        <v>59</v>
      </c>
      <c r="Q156" s="41">
        <v>100</v>
      </c>
      <c r="R156" s="41" t="s">
        <v>57</v>
      </c>
      <c r="S156" s="41">
        <v>10</v>
      </c>
      <c r="T156" s="41" t="s">
        <v>61</v>
      </c>
      <c r="U156" s="170">
        <f t="shared" si="25"/>
        <v>0</v>
      </c>
      <c r="V156" s="170">
        <f t="shared" si="26"/>
        <v>0</v>
      </c>
      <c r="W156" s="170">
        <f t="shared" si="27"/>
        <v>0</v>
      </c>
      <c r="X156" s="170">
        <f t="shared" si="28"/>
        <v>0</v>
      </c>
    </row>
    <row r="157" spans="1:24" x14ac:dyDescent="0.25">
      <c r="A157" s="41">
        <v>14</v>
      </c>
      <c r="B157" s="41"/>
      <c r="C157" s="40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 t="s">
        <v>59</v>
      </c>
      <c r="O157" s="41">
        <v>50</v>
      </c>
      <c r="P157" s="41" t="s">
        <v>59</v>
      </c>
      <c r="Q157" s="41">
        <v>70</v>
      </c>
      <c r="R157" s="41" t="s">
        <v>59</v>
      </c>
      <c r="S157" s="41">
        <v>20</v>
      </c>
      <c r="T157" s="41" t="s">
        <v>61</v>
      </c>
      <c r="U157" s="170">
        <f t="shared" si="25"/>
        <v>0</v>
      </c>
      <c r="V157" s="170">
        <f t="shared" si="26"/>
        <v>0</v>
      </c>
      <c r="W157" s="170">
        <f t="shared" si="27"/>
        <v>0</v>
      </c>
      <c r="X157" s="170">
        <f t="shared" si="28"/>
        <v>0</v>
      </c>
    </row>
    <row r="158" spans="1:24" x14ac:dyDescent="0.25">
      <c r="A158" s="41">
        <v>15</v>
      </c>
      <c r="B158" s="41"/>
      <c r="C158" s="40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 t="s">
        <v>61</v>
      </c>
      <c r="O158" s="41">
        <v>90</v>
      </c>
      <c r="P158" s="41" t="s">
        <v>57</v>
      </c>
      <c r="Q158" s="41">
        <v>60</v>
      </c>
      <c r="R158" s="41" t="s">
        <v>59</v>
      </c>
      <c r="S158" s="41">
        <v>20</v>
      </c>
      <c r="T158" s="41" t="s">
        <v>61</v>
      </c>
      <c r="U158" s="170">
        <f t="shared" si="25"/>
        <v>0</v>
      </c>
      <c r="V158" s="170">
        <f t="shared" si="26"/>
        <v>0</v>
      </c>
      <c r="W158" s="170">
        <f t="shared" si="27"/>
        <v>0</v>
      </c>
      <c r="X158" s="170">
        <f t="shared" si="28"/>
        <v>0</v>
      </c>
    </row>
    <row r="159" spans="1:24" x14ac:dyDescent="0.25">
      <c r="A159" s="41">
        <v>16</v>
      </c>
      <c r="B159" s="41"/>
      <c r="C159" s="40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 t="s">
        <v>57</v>
      </c>
      <c r="O159" s="41">
        <v>70</v>
      </c>
      <c r="P159" s="41" t="s">
        <v>59</v>
      </c>
      <c r="Q159" s="41">
        <v>100</v>
      </c>
      <c r="R159" s="41" t="s">
        <v>57</v>
      </c>
      <c r="S159" s="41">
        <v>70</v>
      </c>
      <c r="T159" s="41" t="s">
        <v>59</v>
      </c>
      <c r="U159" s="170">
        <f t="shared" si="25"/>
        <v>0</v>
      </c>
      <c r="V159" s="170">
        <f t="shared" si="26"/>
        <v>0</v>
      </c>
      <c r="W159" s="170">
        <f t="shared" si="27"/>
        <v>0</v>
      </c>
      <c r="X159" s="170">
        <f t="shared" si="28"/>
        <v>0</v>
      </c>
    </row>
    <row r="160" spans="1:24" x14ac:dyDescent="0.25">
      <c r="A160" s="41">
        <v>17</v>
      </c>
      <c r="B160" s="41"/>
      <c r="C160" s="40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 t="s">
        <v>61</v>
      </c>
      <c r="O160" s="41">
        <v>50</v>
      </c>
      <c r="P160" s="41" t="s">
        <v>59</v>
      </c>
      <c r="Q160" s="41">
        <v>50</v>
      </c>
      <c r="R160" s="41" t="s">
        <v>59</v>
      </c>
      <c r="S160" s="41">
        <v>0</v>
      </c>
      <c r="T160" s="41"/>
      <c r="U160" s="170">
        <f t="shared" si="25"/>
        <v>0</v>
      </c>
      <c r="V160" s="170">
        <f t="shared" si="26"/>
        <v>0</v>
      </c>
      <c r="W160" s="170">
        <f t="shared" si="27"/>
        <v>0</v>
      </c>
      <c r="X160" s="170">
        <f t="shared" si="28"/>
        <v>0</v>
      </c>
    </row>
    <row r="161" spans="1:24" x14ac:dyDescent="0.25">
      <c r="A161" s="41">
        <v>18</v>
      </c>
      <c r="B161" s="41"/>
      <c r="C161" s="40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 t="s">
        <v>59</v>
      </c>
      <c r="O161" s="41">
        <v>90</v>
      </c>
      <c r="P161" s="41" t="s">
        <v>57</v>
      </c>
      <c r="Q161" s="41">
        <v>80</v>
      </c>
      <c r="R161" s="41" t="s">
        <v>57</v>
      </c>
      <c r="S161" s="41">
        <v>20</v>
      </c>
      <c r="T161" s="41" t="s">
        <v>61</v>
      </c>
      <c r="U161" s="170">
        <f t="shared" si="25"/>
        <v>0</v>
      </c>
      <c r="V161" s="170">
        <f t="shared" si="26"/>
        <v>0</v>
      </c>
      <c r="W161" s="170">
        <f t="shared" si="27"/>
        <v>0</v>
      </c>
      <c r="X161" s="170">
        <f t="shared" si="28"/>
        <v>0</v>
      </c>
    </row>
    <row r="162" spans="1:24" x14ac:dyDescent="0.25">
      <c r="A162" s="41">
        <v>19</v>
      </c>
      <c r="B162" s="41"/>
      <c r="C162" s="40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 t="s">
        <v>61</v>
      </c>
      <c r="O162" s="41">
        <v>90</v>
      </c>
      <c r="P162" s="41" t="s">
        <v>57</v>
      </c>
      <c r="Q162" s="41">
        <v>70</v>
      </c>
      <c r="R162" s="41" t="s">
        <v>59</v>
      </c>
      <c r="S162" s="41">
        <v>30</v>
      </c>
      <c r="T162" s="41" t="s">
        <v>61</v>
      </c>
      <c r="U162" s="170">
        <f t="shared" si="25"/>
        <v>0</v>
      </c>
      <c r="V162" s="170">
        <f t="shared" si="26"/>
        <v>0</v>
      </c>
      <c r="W162" s="170">
        <f t="shared" si="27"/>
        <v>0</v>
      </c>
      <c r="X162" s="170">
        <f t="shared" si="28"/>
        <v>0</v>
      </c>
    </row>
    <row r="163" spans="1:24" x14ac:dyDescent="0.25">
      <c r="A163" s="41">
        <v>20</v>
      </c>
      <c r="B163" s="41"/>
      <c r="C163" s="40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 t="s">
        <v>59</v>
      </c>
      <c r="O163" s="41">
        <v>80</v>
      </c>
      <c r="P163" s="41" t="s">
        <v>57</v>
      </c>
      <c r="Q163" s="41">
        <v>70</v>
      </c>
      <c r="R163" s="41" t="s">
        <v>59</v>
      </c>
      <c r="S163" s="41">
        <v>90</v>
      </c>
      <c r="T163" s="41" t="s">
        <v>57</v>
      </c>
      <c r="U163" s="170">
        <f t="shared" si="25"/>
        <v>0</v>
      </c>
      <c r="V163" s="170">
        <f t="shared" si="26"/>
        <v>0</v>
      </c>
      <c r="W163" s="170">
        <f t="shared" si="27"/>
        <v>0</v>
      </c>
      <c r="X163" s="170">
        <f t="shared" si="28"/>
        <v>0</v>
      </c>
    </row>
    <row r="164" spans="1:24" x14ac:dyDescent="0.25">
      <c r="A164" s="41">
        <v>21</v>
      </c>
      <c r="B164" s="41"/>
      <c r="C164" s="40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 t="s">
        <v>57</v>
      </c>
      <c r="O164" s="41">
        <v>50</v>
      </c>
      <c r="P164" s="41" t="s">
        <v>59</v>
      </c>
      <c r="Q164" s="41">
        <v>60</v>
      </c>
      <c r="R164" s="41" t="s">
        <v>59</v>
      </c>
      <c r="S164" s="41">
        <v>30</v>
      </c>
      <c r="T164" s="41" t="s">
        <v>61</v>
      </c>
      <c r="U164" s="170">
        <f t="shared" si="25"/>
        <v>0</v>
      </c>
      <c r="V164" s="170">
        <f t="shared" si="26"/>
        <v>0</v>
      </c>
      <c r="W164" s="170">
        <f t="shared" si="27"/>
        <v>0</v>
      </c>
      <c r="X164" s="170">
        <f t="shared" si="28"/>
        <v>0</v>
      </c>
    </row>
    <row r="165" spans="1:24" x14ac:dyDescent="0.25">
      <c r="A165" s="41">
        <v>22</v>
      </c>
      <c r="B165" s="41"/>
      <c r="C165" s="40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 t="s">
        <v>57</v>
      </c>
      <c r="O165" s="41">
        <v>50</v>
      </c>
      <c r="P165" s="41" t="s">
        <v>59</v>
      </c>
      <c r="Q165" s="41">
        <v>60</v>
      </c>
      <c r="R165" s="41" t="s">
        <v>59</v>
      </c>
      <c r="S165" s="41">
        <v>30</v>
      </c>
      <c r="T165" s="41" t="s">
        <v>61</v>
      </c>
      <c r="U165" s="170">
        <f t="shared" si="25"/>
        <v>0</v>
      </c>
      <c r="V165" s="170">
        <f t="shared" si="26"/>
        <v>0</v>
      </c>
      <c r="W165" s="170">
        <f t="shared" si="27"/>
        <v>0</v>
      </c>
      <c r="X165" s="170">
        <f t="shared" si="28"/>
        <v>0</v>
      </c>
    </row>
    <row r="166" spans="1:24" x14ac:dyDescent="0.25">
      <c r="A166" s="41">
        <v>23</v>
      </c>
      <c r="B166" s="41"/>
      <c r="C166" s="40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 t="s">
        <v>59</v>
      </c>
      <c r="O166" s="41">
        <v>80</v>
      </c>
      <c r="P166" s="41" t="s">
        <v>57</v>
      </c>
      <c r="Q166" s="41">
        <v>50</v>
      </c>
      <c r="R166" s="41" t="s">
        <v>59</v>
      </c>
      <c r="S166" s="41">
        <v>30</v>
      </c>
      <c r="T166" s="41" t="s">
        <v>61</v>
      </c>
      <c r="U166" s="170">
        <f t="shared" si="25"/>
        <v>0</v>
      </c>
      <c r="V166" s="170">
        <f t="shared" si="26"/>
        <v>0</v>
      </c>
      <c r="W166" s="170">
        <f t="shared" si="27"/>
        <v>0</v>
      </c>
      <c r="X166" s="170">
        <f t="shared" si="28"/>
        <v>0</v>
      </c>
    </row>
    <row r="167" spans="1:24" x14ac:dyDescent="0.25">
      <c r="A167" s="41">
        <v>24</v>
      </c>
      <c r="B167" s="41"/>
      <c r="C167" s="40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 t="s">
        <v>61</v>
      </c>
      <c r="O167" s="41">
        <v>70</v>
      </c>
      <c r="P167" s="41" t="s">
        <v>59</v>
      </c>
      <c r="Q167" s="41">
        <v>60</v>
      </c>
      <c r="R167" s="41" t="s">
        <v>59</v>
      </c>
      <c r="S167" s="41">
        <v>30</v>
      </c>
      <c r="T167" s="41" t="s">
        <v>61</v>
      </c>
      <c r="U167" s="170">
        <f t="shared" si="25"/>
        <v>0</v>
      </c>
      <c r="V167" s="170">
        <f t="shared" si="26"/>
        <v>0</v>
      </c>
      <c r="W167" s="170">
        <f t="shared" si="27"/>
        <v>0</v>
      </c>
      <c r="X167" s="170">
        <f t="shared" si="28"/>
        <v>0</v>
      </c>
    </row>
    <row r="168" spans="1:24" x14ac:dyDescent="0.25">
      <c r="A168" s="41">
        <v>25</v>
      </c>
      <c r="B168" s="41"/>
      <c r="C168" s="40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 t="s">
        <v>59</v>
      </c>
      <c r="O168" s="41">
        <v>90</v>
      </c>
      <c r="P168" s="41" t="s">
        <v>57</v>
      </c>
      <c r="Q168" s="41">
        <v>80</v>
      </c>
      <c r="R168" s="41" t="s">
        <v>57</v>
      </c>
      <c r="S168" s="41">
        <v>50</v>
      </c>
      <c r="T168" s="41" t="s">
        <v>59</v>
      </c>
      <c r="U168" s="170">
        <f t="shared" si="25"/>
        <v>0</v>
      </c>
      <c r="V168" s="170">
        <f t="shared" si="26"/>
        <v>0</v>
      </c>
      <c r="W168" s="170">
        <f t="shared" si="27"/>
        <v>0</v>
      </c>
      <c r="X168" s="170">
        <f t="shared" si="28"/>
        <v>0</v>
      </c>
    </row>
    <row r="169" spans="1:24" x14ac:dyDescent="0.25">
      <c r="A169" s="41">
        <v>26</v>
      </c>
      <c r="B169" s="41"/>
      <c r="C169" s="40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 t="s">
        <v>59</v>
      </c>
      <c r="O169" s="41">
        <v>50</v>
      </c>
      <c r="P169" s="41" t="s">
        <v>59</v>
      </c>
      <c r="Q169" s="41">
        <v>40</v>
      </c>
      <c r="R169" s="41" t="s">
        <v>61</v>
      </c>
      <c r="S169" s="41">
        <v>30</v>
      </c>
      <c r="T169" s="41" t="s">
        <v>61</v>
      </c>
      <c r="U169" s="170">
        <f t="shared" si="25"/>
        <v>0</v>
      </c>
      <c r="V169" s="170">
        <f t="shared" si="26"/>
        <v>0</v>
      </c>
      <c r="W169" s="170">
        <f t="shared" si="27"/>
        <v>0</v>
      </c>
      <c r="X169" s="170">
        <f t="shared" si="28"/>
        <v>0</v>
      </c>
    </row>
    <row r="170" spans="1:24" x14ac:dyDescent="0.25">
      <c r="A170" s="41">
        <v>27</v>
      </c>
      <c r="B170" s="41"/>
      <c r="C170" s="40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 t="s">
        <v>59</v>
      </c>
      <c r="O170" s="41">
        <v>60</v>
      </c>
      <c r="P170" s="41" t="s">
        <v>59</v>
      </c>
      <c r="Q170" s="41">
        <v>90</v>
      </c>
      <c r="R170" s="41" t="s">
        <v>57</v>
      </c>
      <c r="S170" s="41">
        <v>50</v>
      </c>
      <c r="T170" s="41" t="s">
        <v>59</v>
      </c>
      <c r="U170" s="170">
        <f t="shared" si="25"/>
        <v>0</v>
      </c>
      <c r="V170" s="170">
        <f t="shared" si="26"/>
        <v>0</v>
      </c>
      <c r="W170" s="170">
        <f t="shared" si="27"/>
        <v>0</v>
      </c>
      <c r="X170" s="170">
        <f t="shared" si="28"/>
        <v>0</v>
      </c>
    </row>
    <row r="171" spans="1:24" x14ac:dyDescent="0.25">
      <c r="A171" s="41">
        <v>28</v>
      </c>
      <c r="B171" s="41"/>
      <c r="C171" s="40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 t="s">
        <v>57</v>
      </c>
      <c r="O171" s="41">
        <v>80</v>
      </c>
      <c r="P171" s="41" t="s">
        <v>57</v>
      </c>
      <c r="Q171" s="41">
        <v>70</v>
      </c>
      <c r="R171" s="41" t="s">
        <v>59</v>
      </c>
      <c r="S171" s="41">
        <v>40</v>
      </c>
      <c r="T171" s="41" t="s">
        <v>61</v>
      </c>
      <c r="U171" s="170">
        <f t="shared" si="25"/>
        <v>0</v>
      </c>
      <c r="V171" s="170">
        <f t="shared" si="26"/>
        <v>0</v>
      </c>
      <c r="W171" s="170">
        <f t="shared" si="27"/>
        <v>0</v>
      </c>
      <c r="X171" s="170">
        <f t="shared" si="28"/>
        <v>0</v>
      </c>
    </row>
    <row r="172" spans="1:24" x14ac:dyDescent="0.25">
      <c r="A172" s="41">
        <v>29</v>
      </c>
      <c r="B172" s="41"/>
      <c r="C172" s="40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 t="s">
        <v>59</v>
      </c>
      <c r="O172" s="41">
        <v>40</v>
      </c>
      <c r="P172" s="41" t="s">
        <v>61</v>
      </c>
      <c r="Q172" s="41">
        <v>30</v>
      </c>
      <c r="R172" s="41" t="s">
        <v>61</v>
      </c>
      <c r="S172" s="41">
        <v>30</v>
      </c>
      <c r="T172" s="41" t="s">
        <v>61</v>
      </c>
      <c r="U172" s="170">
        <f t="shared" si="25"/>
        <v>0</v>
      </c>
      <c r="V172" s="170">
        <f t="shared" si="26"/>
        <v>0</v>
      </c>
      <c r="W172" s="170">
        <f t="shared" si="27"/>
        <v>0</v>
      </c>
      <c r="X172" s="170">
        <f t="shared" si="28"/>
        <v>0</v>
      </c>
    </row>
    <row r="173" spans="1:24" x14ac:dyDescent="0.25">
      <c r="A173" s="41">
        <v>30</v>
      </c>
      <c r="B173" s="41"/>
      <c r="C173" s="40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 t="s">
        <v>59</v>
      </c>
      <c r="O173" s="41">
        <v>60</v>
      </c>
      <c r="P173" s="41" t="s">
        <v>59</v>
      </c>
      <c r="Q173" s="41">
        <v>70</v>
      </c>
      <c r="R173" s="41" t="s">
        <v>59</v>
      </c>
      <c r="S173" s="41">
        <v>30</v>
      </c>
      <c r="T173" s="41" t="s">
        <v>61</v>
      </c>
      <c r="U173" s="170">
        <f t="shared" si="25"/>
        <v>0</v>
      </c>
      <c r="V173" s="170">
        <f t="shared" si="26"/>
        <v>0</v>
      </c>
      <c r="W173" s="170">
        <f t="shared" si="27"/>
        <v>0</v>
      </c>
      <c r="X173" s="170">
        <f t="shared" si="28"/>
        <v>0</v>
      </c>
    </row>
    <row r="174" spans="1:24" x14ac:dyDescent="0.25">
      <c r="A174" s="122">
        <v>165</v>
      </c>
      <c r="B174" s="41"/>
      <c r="C174" s="40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 t="s">
        <v>59</v>
      </c>
      <c r="O174" s="41">
        <v>60</v>
      </c>
      <c r="P174" s="41" t="s">
        <v>59</v>
      </c>
      <c r="Q174" s="170">
        <f t="shared" si="21"/>
        <v>0</v>
      </c>
      <c r="R174" s="170">
        <f t="shared" si="22"/>
        <v>0</v>
      </c>
      <c r="S174" s="170">
        <f t="shared" si="23"/>
        <v>0</v>
      </c>
      <c r="T174" s="170">
        <f t="shared" si="24"/>
        <v>0</v>
      </c>
      <c r="U174" s="170">
        <f t="shared" si="25"/>
        <v>0</v>
      </c>
      <c r="V174" s="170">
        <f t="shared" si="26"/>
        <v>0</v>
      </c>
      <c r="W174" s="170">
        <f t="shared" si="27"/>
        <v>0</v>
      </c>
      <c r="X174" s="170">
        <f t="shared" si="28"/>
        <v>0</v>
      </c>
    </row>
    <row r="175" spans="1:24" x14ac:dyDescent="0.25">
      <c r="A175" s="122">
        <v>166</v>
      </c>
      <c r="B175" s="41"/>
      <c r="C175" s="40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170">
        <f t="shared" si="21"/>
        <v>0</v>
      </c>
      <c r="R175" s="170">
        <f t="shared" si="22"/>
        <v>0</v>
      </c>
      <c r="S175" s="170">
        <f t="shared" si="23"/>
        <v>0</v>
      </c>
      <c r="T175" s="170">
        <f t="shared" si="24"/>
        <v>0</v>
      </c>
      <c r="U175" s="170">
        <f t="shared" si="25"/>
        <v>0</v>
      </c>
      <c r="V175" s="170">
        <f t="shared" si="26"/>
        <v>0</v>
      </c>
      <c r="W175" s="170">
        <f t="shared" si="27"/>
        <v>0</v>
      </c>
      <c r="X175" s="170">
        <f t="shared" si="28"/>
        <v>0</v>
      </c>
    </row>
    <row r="176" spans="1:24" x14ac:dyDescent="0.25">
      <c r="A176" s="122">
        <v>167</v>
      </c>
      <c r="B176" s="41"/>
      <c r="C176" s="40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 t="s">
        <v>57</v>
      </c>
      <c r="O176" s="41">
        <v>50</v>
      </c>
      <c r="P176" s="41" t="s">
        <v>59</v>
      </c>
      <c r="Q176" s="170">
        <f t="shared" si="21"/>
        <v>0</v>
      </c>
      <c r="R176" s="170">
        <f t="shared" si="22"/>
        <v>0</v>
      </c>
      <c r="S176" s="170">
        <f t="shared" si="23"/>
        <v>0</v>
      </c>
      <c r="T176" s="170">
        <f t="shared" si="24"/>
        <v>0</v>
      </c>
      <c r="U176" s="170">
        <f t="shared" si="25"/>
        <v>0</v>
      </c>
      <c r="V176" s="170">
        <f t="shared" si="26"/>
        <v>0</v>
      </c>
      <c r="W176" s="170">
        <f t="shared" si="27"/>
        <v>0</v>
      </c>
      <c r="X176" s="170">
        <f t="shared" si="28"/>
        <v>0</v>
      </c>
    </row>
    <row r="177" spans="1:24" x14ac:dyDescent="0.25">
      <c r="A177" s="122">
        <v>168</v>
      </c>
      <c r="B177" s="41"/>
      <c r="C177" s="40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 t="s">
        <v>57</v>
      </c>
      <c r="O177" s="41">
        <v>90</v>
      </c>
      <c r="P177" s="41" t="s">
        <v>57</v>
      </c>
      <c r="Q177" s="170">
        <f t="shared" si="21"/>
        <v>0</v>
      </c>
      <c r="R177" s="170">
        <f t="shared" si="22"/>
        <v>0</v>
      </c>
      <c r="S177" s="170">
        <f t="shared" si="23"/>
        <v>0</v>
      </c>
      <c r="T177" s="170">
        <f t="shared" si="24"/>
        <v>0</v>
      </c>
      <c r="U177" s="170">
        <f t="shared" si="25"/>
        <v>0</v>
      </c>
      <c r="V177" s="170">
        <f t="shared" si="26"/>
        <v>0</v>
      </c>
      <c r="W177" s="170">
        <f t="shared" si="27"/>
        <v>0</v>
      </c>
      <c r="X177" s="170">
        <f t="shared" si="28"/>
        <v>0</v>
      </c>
    </row>
    <row r="178" spans="1:24" x14ac:dyDescent="0.25">
      <c r="A178" s="122">
        <v>169</v>
      </c>
      <c r="B178" s="41"/>
      <c r="C178" s="40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 t="s">
        <v>61</v>
      </c>
      <c r="O178" s="41">
        <v>30</v>
      </c>
      <c r="P178" s="41" t="s">
        <v>61</v>
      </c>
      <c r="Q178" s="170">
        <f t="shared" si="21"/>
        <v>0</v>
      </c>
      <c r="R178" s="170">
        <f t="shared" si="22"/>
        <v>0</v>
      </c>
      <c r="S178" s="170">
        <f t="shared" si="23"/>
        <v>0</v>
      </c>
      <c r="T178" s="170">
        <f t="shared" si="24"/>
        <v>0</v>
      </c>
      <c r="U178" s="170">
        <f t="shared" si="25"/>
        <v>0</v>
      </c>
      <c r="V178" s="170">
        <f t="shared" si="26"/>
        <v>0</v>
      </c>
      <c r="W178" s="170">
        <f t="shared" si="27"/>
        <v>0</v>
      </c>
      <c r="X178" s="170">
        <f t="shared" si="28"/>
        <v>0</v>
      </c>
    </row>
    <row r="179" spans="1:24" x14ac:dyDescent="0.25">
      <c r="A179" s="122">
        <v>170</v>
      </c>
      <c r="B179" s="41"/>
      <c r="C179" s="40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 t="s">
        <v>61</v>
      </c>
      <c r="O179" s="41">
        <v>20</v>
      </c>
      <c r="P179" s="41" t="s">
        <v>61</v>
      </c>
      <c r="Q179" s="170">
        <f t="shared" si="21"/>
        <v>0</v>
      </c>
      <c r="R179" s="170">
        <f t="shared" si="22"/>
        <v>0</v>
      </c>
      <c r="S179" s="170">
        <f t="shared" si="23"/>
        <v>0</v>
      </c>
      <c r="T179" s="170">
        <f t="shared" si="24"/>
        <v>0</v>
      </c>
      <c r="U179" s="170">
        <f t="shared" si="25"/>
        <v>0</v>
      </c>
      <c r="V179" s="170">
        <f t="shared" si="26"/>
        <v>0</v>
      </c>
      <c r="W179" s="170">
        <f t="shared" si="27"/>
        <v>0</v>
      </c>
      <c r="X179" s="170">
        <f t="shared" si="28"/>
        <v>0</v>
      </c>
    </row>
    <row r="180" spans="1:24" x14ac:dyDescent="0.25">
      <c r="A180" s="122">
        <v>171</v>
      </c>
      <c r="B180" s="41"/>
      <c r="C180" s="40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 t="s">
        <v>57</v>
      </c>
      <c r="O180" s="41">
        <v>80</v>
      </c>
      <c r="P180" s="41" t="s">
        <v>57</v>
      </c>
      <c r="Q180" s="170">
        <f t="shared" si="21"/>
        <v>0</v>
      </c>
      <c r="R180" s="170">
        <f t="shared" si="22"/>
        <v>0</v>
      </c>
      <c r="S180" s="170">
        <f t="shared" si="23"/>
        <v>0</v>
      </c>
      <c r="T180" s="170">
        <f t="shared" si="24"/>
        <v>0</v>
      </c>
      <c r="U180" s="170">
        <f t="shared" si="25"/>
        <v>0</v>
      </c>
      <c r="V180" s="170">
        <f t="shared" si="26"/>
        <v>0</v>
      </c>
      <c r="W180" s="170">
        <f t="shared" si="27"/>
        <v>0</v>
      </c>
      <c r="X180" s="170">
        <f t="shared" si="28"/>
        <v>0</v>
      </c>
    </row>
    <row r="181" spans="1:24" x14ac:dyDescent="0.25">
      <c r="A181" s="122">
        <v>172</v>
      </c>
      <c r="B181" s="41"/>
      <c r="C181" s="40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 t="s">
        <v>57</v>
      </c>
      <c r="O181" s="41">
        <v>90</v>
      </c>
      <c r="P181" s="41" t="s">
        <v>57</v>
      </c>
      <c r="Q181" s="170">
        <f t="shared" si="21"/>
        <v>0</v>
      </c>
      <c r="R181" s="170">
        <f t="shared" si="22"/>
        <v>0</v>
      </c>
      <c r="S181" s="170">
        <f t="shared" si="23"/>
        <v>0</v>
      </c>
      <c r="T181" s="170">
        <f t="shared" si="24"/>
        <v>0</v>
      </c>
      <c r="U181" s="170">
        <f t="shared" si="25"/>
        <v>0</v>
      </c>
      <c r="V181" s="170">
        <f t="shared" si="26"/>
        <v>0</v>
      </c>
      <c r="W181" s="170">
        <f t="shared" si="27"/>
        <v>0</v>
      </c>
      <c r="X181" s="170">
        <f t="shared" si="28"/>
        <v>0</v>
      </c>
    </row>
    <row r="182" spans="1:24" x14ac:dyDescent="0.25">
      <c r="A182" s="122">
        <v>173</v>
      </c>
      <c r="B182" s="41"/>
      <c r="C182" s="40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 t="s">
        <v>57</v>
      </c>
      <c r="O182" s="41">
        <v>40</v>
      </c>
      <c r="P182" s="41" t="s">
        <v>61</v>
      </c>
      <c r="Q182" s="170">
        <f t="shared" si="21"/>
        <v>0</v>
      </c>
      <c r="R182" s="170">
        <f t="shared" si="22"/>
        <v>0</v>
      </c>
      <c r="S182" s="170">
        <f t="shared" si="23"/>
        <v>0</v>
      </c>
      <c r="T182" s="170">
        <f t="shared" si="24"/>
        <v>0</v>
      </c>
      <c r="U182" s="170">
        <f t="shared" si="25"/>
        <v>0</v>
      </c>
      <c r="V182" s="170">
        <f t="shared" si="26"/>
        <v>0</v>
      </c>
      <c r="W182" s="170">
        <f t="shared" si="27"/>
        <v>0</v>
      </c>
      <c r="X182" s="170">
        <f t="shared" si="28"/>
        <v>0</v>
      </c>
    </row>
    <row r="183" spans="1:24" x14ac:dyDescent="0.25">
      <c r="A183" s="122">
        <v>174</v>
      </c>
      <c r="B183" s="41"/>
      <c r="C183" s="40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 t="s">
        <v>59</v>
      </c>
      <c r="O183" s="41">
        <v>80</v>
      </c>
      <c r="P183" s="41" t="s">
        <v>57</v>
      </c>
      <c r="Q183" s="170">
        <f t="shared" si="21"/>
        <v>0</v>
      </c>
      <c r="R183" s="170">
        <f t="shared" si="22"/>
        <v>0</v>
      </c>
      <c r="S183" s="170">
        <f t="shared" si="23"/>
        <v>0</v>
      </c>
      <c r="T183" s="170">
        <f t="shared" si="24"/>
        <v>0</v>
      </c>
      <c r="U183" s="170">
        <f t="shared" si="25"/>
        <v>0</v>
      </c>
      <c r="V183" s="170">
        <f t="shared" si="26"/>
        <v>0</v>
      </c>
      <c r="W183" s="170">
        <f t="shared" si="27"/>
        <v>0</v>
      </c>
      <c r="X183" s="170">
        <f t="shared" si="28"/>
        <v>0</v>
      </c>
    </row>
    <row r="184" spans="1:24" x14ac:dyDescent="0.25">
      <c r="A184" s="122">
        <v>175</v>
      </c>
      <c r="B184" s="41"/>
      <c r="C184" s="40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 t="s">
        <v>59</v>
      </c>
      <c r="O184" s="41">
        <v>90</v>
      </c>
      <c r="P184" s="41" t="s">
        <v>57</v>
      </c>
      <c r="Q184" s="170">
        <f t="shared" si="21"/>
        <v>0</v>
      </c>
      <c r="R184" s="170">
        <f t="shared" si="22"/>
        <v>0</v>
      </c>
      <c r="S184" s="170">
        <f t="shared" si="23"/>
        <v>0</v>
      </c>
      <c r="T184" s="170">
        <f t="shared" si="24"/>
        <v>0</v>
      </c>
      <c r="U184" s="170">
        <f t="shared" si="25"/>
        <v>0</v>
      </c>
      <c r="V184" s="170">
        <f t="shared" si="26"/>
        <v>0</v>
      </c>
      <c r="W184" s="170">
        <f t="shared" si="27"/>
        <v>0</v>
      </c>
      <c r="X184" s="170">
        <f t="shared" si="28"/>
        <v>0</v>
      </c>
    </row>
    <row r="185" spans="1:24" x14ac:dyDescent="0.25">
      <c r="A185" s="122">
        <v>176</v>
      </c>
      <c r="B185" s="41"/>
      <c r="C185" s="40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 t="s">
        <v>57</v>
      </c>
      <c r="O185" s="41">
        <v>60</v>
      </c>
      <c r="P185" s="41" t="s">
        <v>59</v>
      </c>
      <c r="Q185" s="170">
        <f t="shared" si="21"/>
        <v>0</v>
      </c>
      <c r="R185" s="170">
        <f t="shared" si="22"/>
        <v>0</v>
      </c>
      <c r="S185" s="170">
        <f t="shared" si="23"/>
        <v>0</v>
      </c>
      <c r="T185" s="170">
        <f t="shared" si="24"/>
        <v>0</v>
      </c>
      <c r="U185" s="170">
        <f t="shared" si="25"/>
        <v>0</v>
      </c>
      <c r="V185" s="170">
        <f t="shared" si="26"/>
        <v>0</v>
      </c>
      <c r="W185" s="170">
        <f t="shared" si="27"/>
        <v>0</v>
      </c>
      <c r="X185" s="170">
        <f t="shared" si="28"/>
        <v>0</v>
      </c>
    </row>
    <row r="186" spans="1:24" x14ac:dyDescent="0.25">
      <c r="A186" s="122">
        <v>177</v>
      </c>
      <c r="B186" s="41"/>
      <c r="C186" s="40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 t="s">
        <v>57</v>
      </c>
      <c r="O186" s="41">
        <v>80</v>
      </c>
      <c r="P186" s="41" t="s">
        <v>57</v>
      </c>
      <c r="Q186" s="170">
        <f t="shared" si="21"/>
        <v>0</v>
      </c>
      <c r="R186" s="170">
        <f t="shared" si="22"/>
        <v>0</v>
      </c>
      <c r="S186" s="170">
        <f t="shared" si="23"/>
        <v>0</v>
      </c>
      <c r="T186" s="170">
        <f t="shared" si="24"/>
        <v>0</v>
      </c>
      <c r="U186" s="170">
        <f t="shared" si="25"/>
        <v>0</v>
      </c>
      <c r="V186" s="170">
        <f t="shared" si="26"/>
        <v>0</v>
      </c>
      <c r="W186" s="170">
        <f t="shared" si="27"/>
        <v>0</v>
      </c>
      <c r="X186" s="170">
        <f t="shared" si="28"/>
        <v>0</v>
      </c>
    </row>
    <row r="187" spans="1:24" x14ac:dyDescent="0.25">
      <c r="A187" s="122">
        <v>178</v>
      </c>
      <c r="B187" s="41"/>
      <c r="C187" s="40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 t="s">
        <v>61</v>
      </c>
      <c r="O187" s="41">
        <v>90</v>
      </c>
      <c r="P187" s="41" t="s">
        <v>57</v>
      </c>
      <c r="Q187" s="170">
        <f t="shared" si="21"/>
        <v>0</v>
      </c>
      <c r="R187" s="170">
        <f t="shared" si="22"/>
        <v>0</v>
      </c>
      <c r="S187" s="170">
        <f t="shared" si="23"/>
        <v>0</v>
      </c>
      <c r="T187" s="170">
        <f t="shared" si="24"/>
        <v>0</v>
      </c>
      <c r="U187" s="170">
        <f t="shared" si="25"/>
        <v>0</v>
      </c>
      <c r="V187" s="170">
        <f t="shared" si="26"/>
        <v>0</v>
      </c>
      <c r="W187" s="170">
        <f t="shared" si="27"/>
        <v>0</v>
      </c>
      <c r="X187" s="170">
        <f t="shared" si="28"/>
        <v>0</v>
      </c>
    </row>
    <row r="188" spans="1:24" x14ac:dyDescent="0.25">
      <c r="A188" s="122">
        <v>179</v>
      </c>
      <c r="B188" s="41"/>
      <c r="C188" s="40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 t="s">
        <v>61</v>
      </c>
      <c r="O188" s="41">
        <v>80</v>
      </c>
      <c r="P188" s="41" t="s">
        <v>57</v>
      </c>
      <c r="Q188" s="170">
        <f t="shared" si="21"/>
        <v>0</v>
      </c>
      <c r="R188" s="170">
        <f t="shared" si="22"/>
        <v>0</v>
      </c>
      <c r="S188" s="170">
        <f t="shared" si="23"/>
        <v>0</v>
      </c>
      <c r="T188" s="170">
        <f t="shared" si="24"/>
        <v>0</v>
      </c>
      <c r="U188" s="170">
        <f t="shared" si="25"/>
        <v>0</v>
      </c>
      <c r="V188" s="170">
        <f t="shared" si="26"/>
        <v>0</v>
      </c>
      <c r="W188" s="170">
        <f t="shared" si="27"/>
        <v>0</v>
      </c>
      <c r="X188" s="170">
        <f t="shared" si="28"/>
        <v>0</v>
      </c>
    </row>
    <row r="189" spans="1:24" x14ac:dyDescent="0.25">
      <c r="A189" s="122">
        <v>180</v>
      </c>
      <c r="B189" s="41"/>
      <c r="C189" s="40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 t="s">
        <v>59</v>
      </c>
      <c r="O189" s="41">
        <v>70</v>
      </c>
      <c r="P189" s="41" t="s">
        <v>59</v>
      </c>
      <c r="Q189" s="170">
        <f t="shared" si="21"/>
        <v>0</v>
      </c>
      <c r="R189" s="170">
        <f t="shared" si="22"/>
        <v>0</v>
      </c>
      <c r="S189" s="170">
        <f t="shared" si="23"/>
        <v>0</v>
      </c>
      <c r="T189" s="170">
        <f t="shared" si="24"/>
        <v>0</v>
      </c>
      <c r="U189" s="170">
        <f t="shared" si="25"/>
        <v>0</v>
      </c>
      <c r="V189" s="170">
        <f t="shared" si="26"/>
        <v>0</v>
      </c>
      <c r="W189" s="170">
        <f t="shared" si="27"/>
        <v>0</v>
      </c>
      <c r="X189" s="170">
        <f t="shared" si="28"/>
        <v>0</v>
      </c>
    </row>
    <row r="190" spans="1:24" x14ac:dyDescent="0.25">
      <c r="A190" s="122">
        <v>181</v>
      </c>
      <c r="B190" s="41"/>
      <c r="C190" s="40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 t="s">
        <v>57</v>
      </c>
      <c r="O190" s="41">
        <v>60</v>
      </c>
      <c r="P190" s="41" t="s">
        <v>59</v>
      </c>
      <c r="Q190" s="170">
        <f t="shared" si="21"/>
        <v>0</v>
      </c>
      <c r="R190" s="170">
        <f t="shared" si="22"/>
        <v>0</v>
      </c>
      <c r="S190" s="170">
        <f t="shared" si="23"/>
        <v>0</v>
      </c>
      <c r="T190" s="170">
        <f t="shared" si="24"/>
        <v>0</v>
      </c>
      <c r="U190" s="170">
        <f t="shared" si="25"/>
        <v>0</v>
      </c>
      <c r="V190" s="170">
        <f t="shared" si="26"/>
        <v>0</v>
      </c>
      <c r="W190" s="170">
        <f t="shared" si="27"/>
        <v>0</v>
      </c>
      <c r="X190" s="170">
        <f t="shared" si="28"/>
        <v>0</v>
      </c>
    </row>
    <row r="191" spans="1:24" x14ac:dyDescent="0.25">
      <c r="A191" s="122">
        <v>182</v>
      </c>
      <c r="B191" s="41"/>
      <c r="C191" s="40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 t="s">
        <v>59</v>
      </c>
      <c r="O191" s="41">
        <v>60</v>
      </c>
      <c r="P191" s="41" t="s">
        <v>59</v>
      </c>
      <c r="Q191" s="170">
        <f t="shared" si="21"/>
        <v>0</v>
      </c>
      <c r="R191" s="170">
        <f t="shared" si="22"/>
        <v>0</v>
      </c>
      <c r="S191" s="170">
        <f t="shared" si="23"/>
        <v>0</v>
      </c>
      <c r="T191" s="170">
        <f t="shared" si="24"/>
        <v>0</v>
      </c>
      <c r="U191" s="170">
        <f t="shared" si="25"/>
        <v>0</v>
      </c>
      <c r="V191" s="170">
        <f t="shared" si="26"/>
        <v>0</v>
      </c>
      <c r="W191" s="170">
        <f t="shared" si="27"/>
        <v>0</v>
      </c>
      <c r="X191" s="170">
        <f t="shared" si="28"/>
        <v>0</v>
      </c>
    </row>
    <row r="192" spans="1:24" x14ac:dyDescent="0.25">
      <c r="A192" s="122">
        <v>183</v>
      </c>
      <c r="B192" s="41"/>
      <c r="C192" s="40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 t="s">
        <v>59</v>
      </c>
      <c r="O192" s="41">
        <v>90</v>
      </c>
      <c r="P192" s="41" t="s">
        <v>57</v>
      </c>
      <c r="Q192" s="170">
        <f t="shared" si="21"/>
        <v>0</v>
      </c>
      <c r="R192" s="170">
        <f t="shared" si="22"/>
        <v>0</v>
      </c>
      <c r="S192" s="170">
        <f t="shared" si="23"/>
        <v>0</v>
      </c>
      <c r="T192" s="170">
        <f t="shared" si="24"/>
        <v>0</v>
      </c>
      <c r="U192" s="170">
        <f t="shared" si="25"/>
        <v>0</v>
      </c>
      <c r="V192" s="170">
        <f t="shared" si="26"/>
        <v>0</v>
      </c>
      <c r="W192" s="170">
        <f t="shared" si="27"/>
        <v>0</v>
      </c>
      <c r="X192" s="170">
        <f t="shared" si="28"/>
        <v>0</v>
      </c>
    </row>
    <row r="193" spans="1:29" x14ac:dyDescent="0.25">
      <c r="A193" s="122">
        <v>184</v>
      </c>
      <c r="B193" s="41"/>
      <c r="C193" s="40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 t="s">
        <v>57</v>
      </c>
      <c r="O193" s="41">
        <v>90</v>
      </c>
      <c r="P193" s="41" t="s">
        <v>57</v>
      </c>
      <c r="Q193" s="170">
        <f t="shared" si="21"/>
        <v>0</v>
      </c>
      <c r="R193" s="170">
        <f t="shared" si="22"/>
        <v>0</v>
      </c>
      <c r="S193" s="170">
        <f t="shared" si="23"/>
        <v>0</v>
      </c>
      <c r="T193" s="170">
        <f t="shared" si="24"/>
        <v>0</v>
      </c>
      <c r="U193" s="170">
        <f t="shared" si="25"/>
        <v>0</v>
      </c>
      <c r="V193" s="170">
        <f t="shared" si="26"/>
        <v>0</v>
      </c>
      <c r="W193" s="170">
        <f t="shared" si="27"/>
        <v>0</v>
      </c>
      <c r="X193" s="170">
        <f t="shared" si="28"/>
        <v>0</v>
      </c>
    </row>
    <row r="194" spans="1:29" x14ac:dyDescent="0.25">
      <c r="A194" s="122">
        <v>185</v>
      </c>
      <c r="B194" s="41"/>
      <c r="C194" s="40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 t="s">
        <v>57</v>
      </c>
      <c r="O194" s="41">
        <v>60</v>
      </c>
      <c r="P194" s="41" t="s">
        <v>59</v>
      </c>
      <c r="Q194" s="170">
        <f t="shared" si="21"/>
        <v>0</v>
      </c>
      <c r="R194" s="170">
        <f t="shared" si="22"/>
        <v>0</v>
      </c>
      <c r="S194" s="170">
        <f t="shared" si="23"/>
        <v>0</v>
      </c>
      <c r="T194" s="170">
        <f t="shared" si="24"/>
        <v>0</v>
      </c>
      <c r="U194" s="170">
        <f t="shared" si="25"/>
        <v>0</v>
      </c>
      <c r="V194" s="170">
        <f t="shared" si="26"/>
        <v>0</v>
      </c>
      <c r="W194" s="170">
        <f t="shared" si="27"/>
        <v>0</v>
      </c>
      <c r="X194" s="170">
        <f t="shared" si="28"/>
        <v>0</v>
      </c>
    </row>
    <row r="195" spans="1:29" x14ac:dyDescent="0.25">
      <c r="A195" s="122">
        <v>186</v>
      </c>
      <c r="B195" s="41"/>
      <c r="C195" s="40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 t="s">
        <v>57</v>
      </c>
      <c r="O195" s="41">
        <v>60</v>
      </c>
      <c r="P195" s="41" t="s">
        <v>59</v>
      </c>
      <c r="Q195" s="170">
        <f t="shared" si="21"/>
        <v>0</v>
      </c>
      <c r="R195" s="170">
        <f t="shared" si="22"/>
        <v>0</v>
      </c>
      <c r="S195" s="170">
        <f t="shared" si="23"/>
        <v>0</v>
      </c>
      <c r="T195" s="170">
        <f t="shared" si="24"/>
        <v>0</v>
      </c>
      <c r="U195" s="170">
        <f t="shared" si="25"/>
        <v>0</v>
      </c>
      <c r="V195" s="170">
        <f t="shared" si="26"/>
        <v>0</v>
      </c>
      <c r="W195" s="170">
        <f t="shared" si="27"/>
        <v>0</v>
      </c>
      <c r="X195" s="170">
        <f t="shared" si="28"/>
        <v>0</v>
      </c>
    </row>
    <row r="196" spans="1:29" x14ac:dyDescent="0.25">
      <c r="A196" s="122">
        <v>187</v>
      </c>
      <c r="B196" s="41"/>
      <c r="C196" s="40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 t="s">
        <v>57</v>
      </c>
      <c r="O196" s="41">
        <v>50</v>
      </c>
      <c r="P196" s="41" t="s">
        <v>59</v>
      </c>
      <c r="Q196" s="170">
        <f t="shared" si="21"/>
        <v>0</v>
      </c>
      <c r="R196" s="170">
        <f t="shared" si="22"/>
        <v>0</v>
      </c>
      <c r="S196" s="170">
        <f t="shared" si="23"/>
        <v>0</v>
      </c>
      <c r="T196" s="170">
        <f t="shared" si="24"/>
        <v>0</v>
      </c>
      <c r="U196" s="170">
        <f t="shared" si="25"/>
        <v>0</v>
      </c>
      <c r="V196" s="170">
        <f t="shared" si="26"/>
        <v>0</v>
      </c>
      <c r="W196" s="170">
        <f t="shared" si="27"/>
        <v>0</v>
      </c>
      <c r="X196" s="170">
        <f t="shared" si="28"/>
        <v>0</v>
      </c>
    </row>
    <row r="197" spans="1:29" x14ac:dyDescent="0.25">
      <c r="A197" s="122">
        <v>188</v>
      </c>
      <c r="B197" s="41"/>
      <c r="C197" s="40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 t="s">
        <v>57</v>
      </c>
      <c r="O197" s="41">
        <v>60</v>
      </c>
      <c r="P197" s="41" t="s">
        <v>59</v>
      </c>
      <c r="Q197" s="170">
        <f t="shared" si="21"/>
        <v>0</v>
      </c>
      <c r="R197" s="170">
        <f t="shared" si="22"/>
        <v>0</v>
      </c>
      <c r="S197" s="170">
        <f t="shared" si="23"/>
        <v>0</v>
      </c>
      <c r="T197" s="170">
        <f t="shared" si="24"/>
        <v>0</v>
      </c>
      <c r="U197" s="170">
        <f t="shared" si="25"/>
        <v>0</v>
      </c>
      <c r="V197" s="170">
        <f t="shared" si="26"/>
        <v>0</v>
      </c>
      <c r="W197" s="170">
        <f t="shared" si="27"/>
        <v>0</v>
      </c>
      <c r="X197" s="170">
        <f t="shared" si="28"/>
        <v>0</v>
      </c>
      <c r="AC197" s="25">
        <v>9</v>
      </c>
    </row>
    <row r="198" spans="1:29" x14ac:dyDescent="0.25">
      <c r="A198" s="122">
        <v>189</v>
      </c>
      <c r="B198" s="41"/>
      <c r="C198" s="40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 t="s">
        <v>59</v>
      </c>
      <c r="O198" s="41">
        <v>70</v>
      </c>
      <c r="P198" s="41" t="s">
        <v>59</v>
      </c>
      <c r="Q198" s="170">
        <f t="shared" si="21"/>
        <v>0</v>
      </c>
      <c r="R198" s="170">
        <f t="shared" si="22"/>
        <v>0</v>
      </c>
      <c r="S198" s="170">
        <f t="shared" si="23"/>
        <v>0</v>
      </c>
      <c r="T198" s="170">
        <f t="shared" si="24"/>
        <v>0</v>
      </c>
      <c r="U198" s="170">
        <f t="shared" si="25"/>
        <v>0</v>
      </c>
      <c r="V198" s="170">
        <f t="shared" si="26"/>
        <v>0</v>
      </c>
      <c r="W198" s="170">
        <f t="shared" si="27"/>
        <v>0</v>
      </c>
      <c r="X198" s="170">
        <f t="shared" si="28"/>
        <v>0</v>
      </c>
    </row>
    <row r="199" spans="1:29" x14ac:dyDescent="0.25">
      <c r="A199" s="122">
        <v>190</v>
      </c>
      <c r="B199" s="41"/>
      <c r="C199" s="40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 t="s">
        <v>57</v>
      </c>
      <c r="O199" s="41">
        <v>90</v>
      </c>
      <c r="P199" s="41" t="s">
        <v>57</v>
      </c>
      <c r="Q199" s="170">
        <f t="shared" si="21"/>
        <v>0</v>
      </c>
      <c r="R199" s="170">
        <f t="shared" si="22"/>
        <v>0</v>
      </c>
      <c r="S199" s="170">
        <f t="shared" si="23"/>
        <v>0</v>
      </c>
      <c r="T199" s="170">
        <f t="shared" si="24"/>
        <v>0</v>
      </c>
      <c r="U199" s="170">
        <f t="shared" si="25"/>
        <v>0</v>
      </c>
      <c r="V199" s="170">
        <f t="shared" si="26"/>
        <v>0</v>
      </c>
      <c r="W199" s="170">
        <f t="shared" si="27"/>
        <v>0</v>
      </c>
      <c r="X199" s="170">
        <f t="shared" si="28"/>
        <v>0</v>
      </c>
    </row>
    <row r="200" spans="1:29" x14ac:dyDescent="0.25">
      <c r="A200" s="122">
        <v>191</v>
      </c>
      <c r="B200" s="41"/>
      <c r="C200" s="40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 t="s">
        <v>61</v>
      </c>
      <c r="O200" s="41">
        <v>80</v>
      </c>
      <c r="P200" s="41" t="s">
        <v>57</v>
      </c>
      <c r="Q200" s="170">
        <f t="shared" si="21"/>
        <v>0</v>
      </c>
      <c r="R200" s="170">
        <f t="shared" si="22"/>
        <v>0</v>
      </c>
      <c r="S200" s="170">
        <f t="shared" si="23"/>
        <v>0</v>
      </c>
      <c r="T200" s="170">
        <f t="shared" si="24"/>
        <v>0</v>
      </c>
      <c r="U200" s="170">
        <f t="shared" si="25"/>
        <v>0</v>
      </c>
      <c r="V200" s="170">
        <f t="shared" si="26"/>
        <v>0</v>
      </c>
      <c r="W200" s="170">
        <f t="shared" si="27"/>
        <v>0</v>
      </c>
      <c r="X200" s="170">
        <f t="shared" si="28"/>
        <v>0</v>
      </c>
    </row>
    <row r="201" spans="1:29" x14ac:dyDescent="0.25">
      <c r="A201" s="122">
        <v>192</v>
      </c>
      <c r="B201" s="41"/>
      <c r="C201" s="40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 t="s">
        <v>57</v>
      </c>
      <c r="O201" s="41">
        <v>80</v>
      </c>
      <c r="P201" s="41" t="s">
        <v>57</v>
      </c>
      <c r="Q201" s="170">
        <f t="shared" si="21"/>
        <v>0</v>
      </c>
      <c r="R201" s="170">
        <f t="shared" si="22"/>
        <v>0</v>
      </c>
      <c r="S201" s="170">
        <f t="shared" si="23"/>
        <v>0</v>
      </c>
      <c r="T201" s="170">
        <f t="shared" si="24"/>
        <v>0</v>
      </c>
      <c r="U201" s="170">
        <f t="shared" si="25"/>
        <v>0</v>
      </c>
      <c r="V201" s="170">
        <f t="shared" si="26"/>
        <v>0</v>
      </c>
      <c r="W201" s="170">
        <f t="shared" si="27"/>
        <v>0</v>
      </c>
      <c r="X201" s="170">
        <f t="shared" si="28"/>
        <v>0</v>
      </c>
    </row>
    <row r="202" spans="1:29" x14ac:dyDescent="0.25">
      <c r="A202" s="122">
        <v>193</v>
      </c>
      <c r="B202" s="41"/>
      <c r="C202" s="40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 t="s">
        <v>57</v>
      </c>
      <c r="O202" s="41">
        <v>0</v>
      </c>
      <c r="P202" s="41"/>
      <c r="Q202" s="170">
        <f t="shared" si="21"/>
        <v>0</v>
      </c>
      <c r="R202" s="170">
        <f t="shared" si="22"/>
        <v>0</v>
      </c>
      <c r="S202" s="170">
        <f t="shared" si="23"/>
        <v>0</v>
      </c>
      <c r="T202" s="170">
        <f t="shared" si="24"/>
        <v>0</v>
      </c>
      <c r="U202" s="170">
        <f t="shared" si="25"/>
        <v>0</v>
      </c>
      <c r="V202" s="170">
        <f t="shared" si="26"/>
        <v>0</v>
      </c>
      <c r="W202" s="170">
        <f t="shared" si="27"/>
        <v>0</v>
      </c>
      <c r="X202" s="170">
        <f t="shared" si="28"/>
        <v>0</v>
      </c>
    </row>
    <row r="203" spans="1:29" x14ac:dyDescent="0.25">
      <c r="A203" s="122">
        <v>194</v>
      </c>
      <c r="B203" s="41"/>
      <c r="C203" s="122"/>
      <c r="D203" s="245"/>
      <c r="E203" s="122"/>
      <c r="F203" s="122"/>
      <c r="G203" s="122"/>
      <c r="H203" s="122"/>
      <c r="I203" s="122"/>
      <c r="J203" s="122"/>
      <c r="K203" s="122"/>
      <c r="L203" s="122"/>
      <c r="M203" s="122"/>
      <c r="N203" s="125" t="str">
        <f t="shared" ref="N203:N266" si="29">$C$2</f>
        <v>SK FELDA PALONG 5</v>
      </c>
      <c r="O203" s="170" t="str">
        <f t="shared" ref="O203:O266" si="30">$C$3</f>
        <v>NBA6016</v>
      </c>
      <c r="P203" s="170">
        <f t="shared" ref="P203:P266" si="31">E203*10</f>
        <v>0</v>
      </c>
      <c r="Q203" s="170">
        <f t="shared" ref="Q203:Q266" si="32">F203*10</f>
        <v>0</v>
      </c>
      <c r="R203" s="170">
        <f t="shared" si="22"/>
        <v>0</v>
      </c>
      <c r="S203" s="170">
        <f t="shared" si="23"/>
        <v>0</v>
      </c>
      <c r="T203" s="170">
        <f t="shared" si="24"/>
        <v>0</v>
      </c>
      <c r="U203" s="170">
        <f t="shared" si="25"/>
        <v>0</v>
      </c>
      <c r="V203" s="170">
        <f t="shared" si="26"/>
        <v>0</v>
      </c>
      <c r="W203" s="170">
        <f t="shared" si="27"/>
        <v>0</v>
      </c>
      <c r="X203" s="170">
        <f t="shared" si="28"/>
        <v>0</v>
      </c>
    </row>
    <row r="204" spans="1:29" x14ac:dyDescent="0.25">
      <c r="A204" s="122">
        <v>195</v>
      </c>
      <c r="B204" s="41"/>
      <c r="C204" s="122"/>
      <c r="D204" s="245"/>
      <c r="E204" s="122"/>
      <c r="F204" s="122"/>
      <c r="G204" s="122"/>
      <c r="H204" s="122"/>
      <c r="I204" s="122"/>
      <c r="J204" s="122"/>
      <c r="K204" s="122"/>
      <c r="L204" s="122"/>
      <c r="M204" s="122"/>
      <c r="N204" s="125" t="str">
        <f t="shared" si="29"/>
        <v>SK FELDA PALONG 5</v>
      </c>
      <c r="O204" s="170" t="str">
        <f t="shared" si="30"/>
        <v>NBA6016</v>
      </c>
      <c r="P204" s="170">
        <f t="shared" si="31"/>
        <v>0</v>
      </c>
      <c r="Q204" s="170">
        <f t="shared" si="32"/>
        <v>0</v>
      </c>
      <c r="R204" s="170">
        <f t="shared" ref="R204:R267" si="33">G204*10</f>
        <v>0</v>
      </c>
      <c r="S204" s="170">
        <f t="shared" si="23"/>
        <v>0</v>
      </c>
      <c r="T204" s="170">
        <f t="shared" si="24"/>
        <v>0</v>
      </c>
      <c r="U204" s="170">
        <f t="shared" si="25"/>
        <v>0</v>
      </c>
      <c r="V204" s="170">
        <f t="shared" si="26"/>
        <v>0</v>
      </c>
      <c r="W204" s="170">
        <f t="shared" si="27"/>
        <v>0</v>
      </c>
      <c r="X204" s="170">
        <f t="shared" si="28"/>
        <v>0</v>
      </c>
    </row>
    <row r="205" spans="1:29" x14ac:dyDescent="0.25">
      <c r="A205" s="122">
        <v>196</v>
      </c>
      <c r="B205" s="41"/>
      <c r="C205" s="122"/>
      <c r="D205" s="245"/>
      <c r="E205" s="122"/>
      <c r="F205" s="122"/>
      <c r="G205" s="122"/>
      <c r="H205" s="122"/>
      <c r="I205" s="122"/>
      <c r="J205" s="122"/>
      <c r="K205" s="122"/>
      <c r="L205" s="122"/>
      <c r="M205" s="122"/>
      <c r="N205" s="125" t="str">
        <f t="shared" si="29"/>
        <v>SK FELDA PALONG 5</v>
      </c>
      <c r="O205" s="170" t="str">
        <f t="shared" si="30"/>
        <v>NBA6016</v>
      </c>
      <c r="P205" s="170">
        <f t="shared" si="31"/>
        <v>0</v>
      </c>
      <c r="Q205" s="170">
        <f t="shared" si="32"/>
        <v>0</v>
      </c>
      <c r="R205" s="170">
        <f t="shared" si="33"/>
        <v>0</v>
      </c>
      <c r="S205" s="170">
        <f t="shared" ref="S205:S268" si="34">H205*10</f>
        <v>0</v>
      </c>
      <c r="T205" s="170">
        <f t="shared" ref="T205:T268" si="35">I205*10</f>
        <v>0</v>
      </c>
      <c r="U205" s="170">
        <f t="shared" ref="U205:U268" si="36">J205*10</f>
        <v>0</v>
      </c>
      <c r="V205" s="170">
        <f t="shared" ref="V205:V268" si="37">K205*10</f>
        <v>0</v>
      </c>
      <c r="W205" s="170">
        <f t="shared" ref="W205:W268" si="38">L205*10</f>
        <v>0</v>
      </c>
      <c r="X205" s="170">
        <f t="shared" ref="X205:X268" si="39">M205*10</f>
        <v>0</v>
      </c>
    </row>
    <row r="206" spans="1:29" x14ac:dyDescent="0.25">
      <c r="A206" s="122">
        <v>197</v>
      </c>
      <c r="B206" s="40"/>
      <c r="C206" s="122"/>
      <c r="D206" s="246"/>
      <c r="E206" s="122"/>
      <c r="F206" s="122"/>
      <c r="G206" s="122"/>
      <c r="H206" s="122"/>
      <c r="I206" s="122"/>
      <c r="J206" s="122"/>
      <c r="K206" s="122"/>
      <c r="L206" s="122"/>
      <c r="M206" s="122"/>
      <c r="N206" s="125" t="str">
        <f t="shared" si="29"/>
        <v>SK FELDA PALONG 5</v>
      </c>
      <c r="O206" s="170" t="str">
        <f t="shared" si="30"/>
        <v>NBA6016</v>
      </c>
      <c r="P206" s="170">
        <f t="shared" si="31"/>
        <v>0</v>
      </c>
      <c r="Q206" s="170">
        <f t="shared" si="32"/>
        <v>0</v>
      </c>
      <c r="R206" s="170">
        <f t="shared" si="33"/>
        <v>0</v>
      </c>
      <c r="S206" s="170">
        <f t="shared" si="34"/>
        <v>0</v>
      </c>
      <c r="T206" s="170">
        <f t="shared" si="35"/>
        <v>0</v>
      </c>
      <c r="U206" s="170">
        <f t="shared" si="36"/>
        <v>0</v>
      </c>
      <c r="V206" s="170">
        <f t="shared" si="37"/>
        <v>0</v>
      </c>
      <c r="W206" s="170">
        <f t="shared" si="38"/>
        <v>0</v>
      </c>
      <c r="X206" s="170">
        <f t="shared" si="39"/>
        <v>0</v>
      </c>
    </row>
    <row r="207" spans="1:29" x14ac:dyDescent="0.25">
      <c r="A207" s="122">
        <v>198</v>
      </c>
      <c r="B207" s="40"/>
      <c r="C207" s="122"/>
      <c r="D207" s="246"/>
      <c r="E207" s="122"/>
      <c r="F207" s="122"/>
      <c r="G207" s="122"/>
      <c r="H207" s="122"/>
      <c r="I207" s="122"/>
      <c r="J207" s="122"/>
      <c r="K207" s="122"/>
      <c r="L207" s="122"/>
      <c r="M207" s="122"/>
      <c r="N207" s="125" t="str">
        <f t="shared" si="29"/>
        <v>SK FELDA PALONG 5</v>
      </c>
      <c r="O207" s="170" t="str">
        <f t="shared" si="30"/>
        <v>NBA6016</v>
      </c>
      <c r="P207" s="170">
        <f t="shared" si="31"/>
        <v>0</v>
      </c>
      <c r="Q207" s="170">
        <f t="shared" si="32"/>
        <v>0</v>
      </c>
      <c r="R207" s="170">
        <f t="shared" si="33"/>
        <v>0</v>
      </c>
      <c r="S207" s="170">
        <f t="shared" si="34"/>
        <v>0</v>
      </c>
      <c r="T207" s="170">
        <f t="shared" si="35"/>
        <v>0</v>
      </c>
      <c r="U207" s="170">
        <f t="shared" si="36"/>
        <v>0</v>
      </c>
      <c r="V207" s="170">
        <f t="shared" si="37"/>
        <v>0</v>
      </c>
      <c r="W207" s="170">
        <f t="shared" si="38"/>
        <v>0</v>
      </c>
      <c r="X207" s="170">
        <f t="shared" si="39"/>
        <v>0</v>
      </c>
    </row>
    <row r="208" spans="1:29" x14ac:dyDescent="0.25">
      <c r="A208" s="122">
        <v>199</v>
      </c>
      <c r="B208" s="40"/>
      <c r="C208" s="122"/>
      <c r="D208" s="246"/>
      <c r="E208" s="122"/>
      <c r="F208" s="122"/>
      <c r="G208" s="122"/>
      <c r="H208" s="122"/>
      <c r="I208" s="122"/>
      <c r="J208" s="122"/>
      <c r="K208" s="122"/>
      <c r="L208" s="122"/>
      <c r="M208" s="122"/>
      <c r="N208" s="125" t="str">
        <f t="shared" si="29"/>
        <v>SK FELDA PALONG 5</v>
      </c>
      <c r="O208" s="170" t="str">
        <f t="shared" si="30"/>
        <v>NBA6016</v>
      </c>
      <c r="P208" s="170">
        <f t="shared" si="31"/>
        <v>0</v>
      </c>
      <c r="Q208" s="170">
        <f t="shared" si="32"/>
        <v>0</v>
      </c>
      <c r="R208" s="170">
        <f t="shared" si="33"/>
        <v>0</v>
      </c>
      <c r="S208" s="170">
        <f t="shared" si="34"/>
        <v>0</v>
      </c>
      <c r="T208" s="170">
        <f t="shared" si="35"/>
        <v>0</v>
      </c>
      <c r="U208" s="170">
        <f t="shared" si="36"/>
        <v>0</v>
      </c>
      <c r="V208" s="170">
        <f t="shared" si="37"/>
        <v>0</v>
      </c>
      <c r="W208" s="170">
        <f t="shared" si="38"/>
        <v>0</v>
      </c>
      <c r="X208" s="170">
        <f t="shared" si="39"/>
        <v>0</v>
      </c>
    </row>
    <row r="209" spans="1:24" x14ac:dyDescent="0.25">
      <c r="A209" s="122">
        <v>200</v>
      </c>
      <c r="B209" s="40"/>
      <c r="C209" s="122"/>
      <c r="D209" s="173"/>
      <c r="E209" s="122"/>
      <c r="F209" s="122"/>
      <c r="G209" s="122"/>
      <c r="H209" s="122"/>
      <c r="I209" s="122"/>
      <c r="J209" s="122"/>
      <c r="K209" s="122"/>
      <c r="L209" s="122"/>
      <c r="M209" s="122"/>
      <c r="N209" s="125" t="str">
        <f t="shared" si="29"/>
        <v>SK FELDA PALONG 5</v>
      </c>
      <c r="O209" s="170" t="str">
        <f t="shared" si="30"/>
        <v>NBA6016</v>
      </c>
      <c r="P209" s="170">
        <f t="shared" si="31"/>
        <v>0</v>
      </c>
      <c r="Q209" s="170">
        <f t="shared" si="32"/>
        <v>0</v>
      </c>
      <c r="R209" s="170">
        <f t="shared" si="33"/>
        <v>0</v>
      </c>
      <c r="S209" s="170">
        <f t="shared" si="34"/>
        <v>0</v>
      </c>
      <c r="T209" s="170">
        <f t="shared" si="35"/>
        <v>0</v>
      </c>
      <c r="U209" s="170">
        <f t="shared" si="36"/>
        <v>0</v>
      </c>
      <c r="V209" s="170">
        <f t="shared" si="37"/>
        <v>0</v>
      </c>
      <c r="W209" s="170">
        <f t="shared" si="38"/>
        <v>0</v>
      </c>
      <c r="X209" s="170">
        <f t="shared" si="39"/>
        <v>0</v>
      </c>
    </row>
    <row r="210" spans="1:24" x14ac:dyDescent="0.25">
      <c r="A210" s="122">
        <v>201</v>
      </c>
      <c r="B210" s="40"/>
      <c r="C210" s="122"/>
      <c r="D210" s="173"/>
      <c r="E210" s="122"/>
      <c r="F210" s="122"/>
      <c r="G210" s="122"/>
      <c r="H210" s="122"/>
      <c r="I210" s="122"/>
      <c r="J210" s="122"/>
      <c r="K210" s="122"/>
      <c r="L210" s="122"/>
      <c r="M210" s="122"/>
      <c r="N210" s="125" t="str">
        <f t="shared" si="29"/>
        <v>SK FELDA PALONG 5</v>
      </c>
      <c r="O210" s="170" t="str">
        <f t="shared" si="30"/>
        <v>NBA6016</v>
      </c>
      <c r="P210" s="170">
        <f t="shared" si="31"/>
        <v>0</v>
      </c>
      <c r="Q210" s="170">
        <f t="shared" si="32"/>
        <v>0</v>
      </c>
      <c r="R210" s="170">
        <f t="shared" si="33"/>
        <v>0</v>
      </c>
      <c r="S210" s="170">
        <f t="shared" si="34"/>
        <v>0</v>
      </c>
      <c r="T210" s="170">
        <f t="shared" si="35"/>
        <v>0</v>
      </c>
      <c r="U210" s="170">
        <f t="shared" si="36"/>
        <v>0</v>
      </c>
      <c r="V210" s="170">
        <f t="shared" si="37"/>
        <v>0</v>
      </c>
      <c r="W210" s="170">
        <f t="shared" si="38"/>
        <v>0</v>
      </c>
      <c r="X210" s="170">
        <f t="shared" si="39"/>
        <v>0</v>
      </c>
    </row>
    <row r="211" spans="1:24" x14ac:dyDescent="0.25">
      <c r="A211" s="122">
        <v>202</v>
      </c>
      <c r="B211" s="40"/>
      <c r="C211" s="122"/>
      <c r="D211" s="173"/>
      <c r="E211" s="122"/>
      <c r="F211" s="122"/>
      <c r="G211" s="122"/>
      <c r="H211" s="122"/>
      <c r="I211" s="122"/>
      <c r="J211" s="122"/>
      <c r="K211" s="122"/>
      <c r="L211" s="122"/>
      <c r="M211" s="122"/>
      <c r="N211" s="125" t="str">
        <f t="shared" si="29"/>
        <v>SK FELDA PALONG 5</v>
      </c>
      <c r="O211" s="170" t="str">
        <f t="shared" si="30"/>
        <v>NBA6016</v>
      </c>
      <c r="P211" s="170">
        <f t="shared" si="31"/>
        <v>0</v>
      </c>
      <c r="Q211" s="170">
        <f t="shared" si="32"/>
        <v>0</v>
      </c>
      <c r="R211" s="170">
        <f t="shared" si="33"/>
        <v>0</v>
      </c>
      <c r="S211" s="170">
        <f t="shared" si="34"/>
        <v>0</v>
      </c>
      <c r="T211" s="170">
        <f t="shared" si="35"/>
        <v>0</v>
      </c>
      <c r="U211" s="170">
        <f t="shared" si="36"/>
        <v>0</v>
      </c>
      <c r="V211" s="170">
        <f t="shared" si="37"/>
        <v>0</v>
      </c>
      <c r="W211" s="170">
        <f t="shared" si="38"/>
        <v>0</v>
      </c>
      <c r="X211" s="170">
        <f t="shared" si="39"/>
        <v>0</v>
      </c>
    </row>
    <row r="212" spans="1:24" x14ac:dyDescent="0.25">
      <c r="A212" s="122">
        <v>203</v>
      </c>
      <c r="B212" s="40"/>
      <c r="C212" s="122"/>
      <c r="D212" s="173"/>
      <c r="E212" s="122"/>
      <c r="F212" s="122"/>
      <c r="G212" s="122"/>
      <c r="H212" s="122"/>
      <c r="I212" s="122"/>
      <c r="J212" s="122"/>
      <c r="K212" s="122"/>
      <c r="L212" s="122"/>
      <c r="M212" s="122"/>
      <c r="N212" s="125" t="str">
        <f t="shared" si="29"/>
        <v>SK FELDA PALONG 5</v>
      </c>
      <c r="O212" s="170" t="str">
        <f t="shared" si="30"/>
        <v>NBA6016</v>
      </c>
      <c r="P212" s="170">
        <f t="shared" si="31"/>
        <v>0</v>
      </c>
      <c r="Q212" s="170">
        <f t="shared" si="32"/>
        <v>0</v>
      </c>
      <c r="R212" s="170">
        <f t="shared" si="33"/>
        <v>0</v>
      </c>
      <c r="S212" s="170">
        <f t="shared" si="34"/>
        <v>0</v>
      </c>
      <c r="T212" s="170">
        <f t="shared" si="35"/>
        <v>0</v>
      </c>
      <c r="U212" s="170">
        <f t="shared" si="36"/>
        <v>0</v>
      </c>
      <c r="V212" s="170">
        <f t="shared" si="37"/>
        <v>0</v>
      </c>
      <c r="W212" s="170">
        <f t="shared" si="38"/>
        <v>0</v>
      </c>
      <c r="X212" s="170">
        <f t="shared" si="39"/>
        <v>0</v>
      </c>
    </row>
    <row r="213" spans="1:24" x14ac:dyDescent="0.25">
      <c r="A213" s="122">
        <v>204</v>
      </c>
      <c r="B213" s="40"/>
      <c r="C213" s="122"/>
      <c r="D213" s="173"/>
      <c r="E213" s="122"/>
      <c r="F213" s="122"/>
      <c r="G213" s="122"/>
      <c r="H213" s="122"/>
      <c r="I213" s="122"/>
      <c r="J213" s="122"/>
      <c r="K213" s="122"/>
      <c r="L213" s="122"/>
      <c r="M213" s="122"/>
      <c r="N213" s="125" t="str">
        <f t="shared" si="29"/>
        <v>SK FELDA PALONG 5</v>
      </c>
      <c r="O213" s="170" t="str">
        <f t="shared" si="30"/>
        <v>NBA6016</v>
      </c>
      <c r="P213" s="170">
        <f t="shared" si="31"/>
        <v>0</v>
      </c>
      <c r="Q213" s="170">
        <f t="shared" si="32"/>
        <v>0</v>
      </c>
      <c r="R213" s="170">
        <f t="shared" si="33"/>
        <v>0</v>
      </c>
      <c r="S213" s="170">
        <f t="shared" si="34"/>
        <v>0</v>
      </c>
      <c r="T213" s="170">
        <f t="shared" si="35"/>
        <v>0</v>
      </c>
      <c r="U213" s="170">
        <f t="shared" si="36"/>
        <v>0</v>
      </c>
      <c r="V213" s="170">
        <f t="shared" si="37"/>
        <v>0</v>
      </c>
      <c r="W213" s="170">
        <f t="shared" si="38"/>
        <v>0</v>
      </c>
      <c r="X213" s="170">
        <f t="shared" si="39"/>
        <v>0</v>
      </c>
    </row>
    <row r="214" spans="1:24" x14ac:dyDescent="0.25">
      <c r="A214" s="122">
        <v>205</v>
      </c>
      <c r="B214" s="40"/>
      <c r="C214" s="122"/>
      <c r="D214" s="173"/>
      <c r="E214" s="122"/>
      <c r="F214" s="122"/>
      <c r="G214" s="122"/>
      <c r="H214" s="122"/>
      <c r="I214" s="122"/>
      <c r="J214" s="122"/>
      <c r="K214" s="122"/>
      <c r="L214" s="122"/>
      <c r="M214" s="122"/>
      <c r="N214" s="125" t="str">
        <f t="shared" si="29"/>
        <v>SK FELDA PALONG 5</v>
      </c>
      <c r="O214" s="170" t="str">
        <f t="shared" si="30"/>
        <v>NBA6016</v>
      </c>
      <c r="P214" s="170">
        <f t="shared" si="31"/>
        <v>0</v>
      </c>
      <c r="Q214" s="170">
        <f t="shared" si="32"/>
        <v>0</v>
      </c>
      <c r="R214" s="170">
        <f t="shared" si="33"/>
        <v>0</v>
      </c>
      <c r="S214" s="170">
        <f t="shared" si="34"/>
        <v>0</v>
      </c>
      <c r="T214" s="170">
        <f t="shared" si="35"/>
        <v>0</v>
      </c>
      <c r="U214" s="170">
        <f t="shared" si="36"/>
        <v>0</v>
      </c>
      <c r="V214" s="170">
        <f t="shared" si="37"/>
        <v>0</v>
      </c>
      <c r="W214" s="170">
        <f t="shared" si="38"/>
        <v>0</v>
      </c>
      <c r="X214" s="170">
        <f t="shared" si="39"/>
        <v>0</v>
      </c>
    </row>
    <row r="215" spans="1:24" x14ac:dyDescent="0.25">
      <c r="A215" s="122">
        <v>206</v>
      </c>
      <c r="B215" s="40"/>
      <c r="C215" s="122"/>
      <c r="D215" s="173"/>
      <c r="E215" s="122"/>
      <c r="F215" s="122"/>
      <c r="G215" s="122"/>
      <c r="H215" s="122"/>
      <c r="I215" s="122"/>
      <c r="J215" s="122"/>
      <c r="K215" s="122"/>
      <c r="L215" s="122"/>
      <c r="M215" s="122"/>
      <c r="N215" s="125" t="str">
        <f t="shared" si="29"/>
        <v>SK FELDA PALONG 5</v>
      </c>
      <c r="O215" s="170" t="str">
        <f t="shared" si="30"/>
        <v>NBA6016</v>
      </c>
      <c r="P215" s="170">
        <f t="shared" si="31"/>
        <v>0</v>
      </c>
      <c r="Q215" s="170">
        <f t="shared" si="32"/>
        <v>0</v>
      </c>
      <c r="R215" s="170">
        <f t="shared" si="33"/>
        <v>0</v>
      </c>
      <c r="S215" s="170">
        <f t="shared" si="34"/>
        <v>0</v>
      </c>
      <c r="T215" s="170">
        <f t="shared" si="35"/>
        <v>0</v>
      </c>
      <c r="U215" s="170">
        <f t="shared" si="36"/>
        <v>0</v>
      </c>
      <c r="V215" s="170">
        <f t="shared" si="37"/>
        <v>0</v>
      </c>
      <c r="W215" s="170">
        <f t="shared" si="38"/>
        <v>0</v>
      </c>
      <c r="X215" s="170">
        <f t="shared" si="39"/>
        <v>0</v>
      </c>
    </row>
    <row r="216" spans="1:24" x14ac:dyDescent="0.25">
      <c r="A216" s="122">
        <v>207</v>
      </c>
      <c r="B216" s="40"/>
      <c r="C216" s="122"/>
      <c r="D216" s="173"/>
      <c r="E216" s="122"/>
      <c r="F216" s="122"/>
      <c r="G216" s="122"/>
      <c r="H216" s="122"/>
      <c r="I216" s="122"/>
      <c r="J216" s="122"/>
      <c r="K216" s="122"/>
      <c r="L216" s="122"/>
      <c r="M216" s="122"/>
      <c r="N216" s="125" t="str">
        <f t="shared" si="29"/>
        <v>SK FELDA PALONG 5</v>
      </c>
      <c r="O216" s="170" t="str">
        <f t="shared" si="30"/>
        <v>NBA6016</v>
      </c>
      <c r="P216" s="170">
        <f t="shared" si="31"/>
        <v>0</v>
      </c>
      <c r="Q216" s="170">
        <f t="shared" si="32"/>
        <v>0</v>
      </c>
      <c r="R216" s="170">
        <f t="shared" si="33"/>
        <v>0</v>
      </c>
      <c r="S216" s="170">
        <f t="shared" si="34"/>
        <v>0</v>
      </c>
      <c r="T216" s="170">
        <f t="shared" si="35"/>
        <v>0</v>
      </c>
      <c r="U216" s="170">
        <f t="shared" si="36"/>
        <v>0</v>
      </c>
      <c r="V216" s="170">
        <f t="shared" si="37"/>
        <v>0</v>
      </c>
      <c r="W216" s="170">
        <f t="shared" si="38"/>
        <v>0</v>
      </c>
      <c r="X216" s="170">
        <f t="shared" si="39"/>
        <v>0</v>
      </c>
    </row>
    <row r="217" spans="1:24" x14ac:dyDescent="0.25">
      <c r="A217" s="122">
        <v>208</v>
      </c>
      <c r="B217" s="40"/>
      <c r="C217" s="122"/>
      <c r="D217" s="173"/>
      <c r="E217" s="122"/>
      <c r="F217" s="122"/>
      <c r="G217" s="122"/>
      <c r="H217" s="122"/>
      <c r="I217" s="122"/>
      <c r="J217" s="122"/>
      <c r="K217" s="122"/>
      <c r="L217" s="122"/>
      <c r="M217" s="122"/>
      <c r="N217" s="125" t="str">
        <f t="shared" si="29"/>
        <v>SK FELDA PALONG 5</v>
      </c>
      <c r="O217" s="170" t="str">
        <f t="shared" si="30"/>
        <v>NBA6016</v>
      </c>
      <c r="P217" s="170">
        <f t="shared" si="31"/>
        <v>0</v>
      </c>
      <c r="Q217" s="170">
        <f t="shared" si="32"/>
        <v>0</v>
      </c>
      <c r="R217" s="170">
        <f t="shared" si="33"/>
        <v>0</v>
      </c>
      <c r="S217" s="170">
        <f t="shared" si="34"/>
        <v>0</v>
      </c>
      <c r="T217" s="170">
        <f t="shared" si="35"/>
        <v>0</v>
      </c>
      <c r="U217" s="170">
        <f t="shared" si="36"/>
        <v>0</v>
      </c>
      <c r="V217" s="170">
        <f t="shared" si="37"/>
        <v>0</v>
      </c>
      <c r="W217" s="170">
        <f t="shared" si="38"/>
        <v>0</v>
      </c>
      <c r="X217" s="170">
        <f t="shared" si="39"/>
        <v>0</v>
      </c>
    </row>
    <row r="218" spans="1:24" x14ac:dyDescent="0.25">
      <c r="A218" s="122">
        <v>209</v>
      </c>
      <c r="B218" s="40"/>
      <c r="C218" s="122"/>
      <c r="D218" s="173"/>
      <c r="E218" s="122"/>
      <c r="F218" s="122"/>
      <c r="G218" s="122"/>
      <c r="H218" s="122"/>
      <c r="I218" s="122"/>
      <c r="J218" s="122"/>
      <c r="K218" s="122"/>
      <c r="L218" s="122"/>
      <c r="M218" s="122"/>
      <c r="N218" s="125" t="str">
        <f t="shared" si="29"/>
        <v>SK FELDA PALONG 5</v>
      </c>
      <c r="O218" s="170" t="str">
        <f t="shared" si="30"/>
        <v>NBA6016</v>
      </c>
      <c r="P218" s="170">
        <f t="shared" si="31"/>
        <v>0</v>
      </c>
      <c r="Q218" s="170">
        <f t="shared" si="32"/>
        <v>0</v>
      </c>
      <c r="R218" s="170">
        <f t="shared" si="33"/>
        <v>0</v>
      </c>
      <c r="S218" s="170">
        <f t="shared" si="34"/>
        <v>0</v>
      </c>
      <c r="T218" s="170">
        <f t="shared" si="35"/>
        <v>0</v>
      </c>
      <c r="U218" s="170">
        <f t="shared" si="36"/>
        <v>0</v>
      </c>
      <c r="V218" s="170">
        <f t="shared" si="37"/>
        <v>0</v>
      </c>
      <c r="W218" s="170">
        <f t="shared" si="38"/>
        <v>0</v>
      </c>
      <c r="X218" s="170">
        <f t="shared" si="39"/>
        <v>0</v>
      </c>
    </row>
    <row r="219" spans="1:24" x14ac:dyDescent="0.25">
      <c r="A219" s="122">
        <v>210</v>
      </c>
      <c r="B219" s="40"/>
      <c r="C219" s="122"/>
      <c r="D219" s="173"/>
      <c r="E219" s="122"/>
      <c r="F219" s="122"/>
      <c r="G219" s="122"/>
      <c r="H219" s="122"/>
      <c r="I219" s="122"/>
      <c r="J219" s="122"/>
      <c r="K219" s="122"/>
      <c r="L219" s="122"/>
      <c r="M219" s="122"/>
      <c r="N219" s="125" t="str">
        <f t="shared" si="29"/>
        <v>SK FELDA PALONG 5</v>
      </c>
      <c r="O219" s="170" t="str">
        <f t="shared" si="30"/>
        <v>NBA6016</v>
      </c>
      <c r="P219" s="170">
        <f t="shared" si="31"/>
        <v>0</v>
      </c>
      <c r="Q219" s="170">
        <f t="shared" si="32"/>
        <v>0</v>
      </c>
      <c r="R219" s="170">
        <f t="shared" si="33"/>
        <v>0</v>
      </c>
      <c r="S219" s="170">
        <f t="shared" si="34"/>
        <v>0</v>
      </c>
      <c r="T219" s="170">
        <f t="shared" si="35"/>
        <v>0</v>
      </c>
      <c r="U219" s="170">
        <f t="shared" si="36"/>
        <v>0</v>
      </c>
      <c r="V219" s="170">
        <f t="shared" si="37"/>
        <v>0</v>
      </c>
      <c r="W219" s="170">
        <f t="shared" si="38"/>
        <v>0</v>
      </c>
      <c r="X219" s="170">
        <f t="shared" si="39"/>
        <v>0</v>
      </c>
    </row>
    <row r="220" spans="1:24" x14ac:dyDescent="0.25">
      <c r="A220" s="122">
        <v>211</v>
      </c>
      <c r="B220" s="40"/>
      <c r="C220" s="122"/>
      <c r="D220" s="173"/>
      <c r="E220" s="122"/>
      <c r="F220" s="122"/>
      <c r="G220" s="122"/>
      <c r="H220" s="122"/>
      <c r="I220" s="122"/>
      <c r="J220" s="122"/>
      <c r="K220" s="122"/>
      <c r="L220" s="122"/>
      <c r="M220" s="122"/>
      <c r="N220" s="125" t="str">
        <f t="shared" si="29"/>
        <v>SK FELDA PALONG 5</v>
      </c>
      <c r="O220" s="170" t="str">
        <f t="shared" si="30"/>
        <v>NBA6016</v>
      </c>
      <c r="P220" s="170">
        <f t="shared" si="31"/>
        <v>0</v>
      </c>
      <c r="Q220" s="170">
        <f t="shared" si="32"/>
        <v>0</v>
      </c>
      <c r="R220" s="170">
        <f t="shared" si="33"/>
        <v>0</v>
      </c>
      <c r="S220" s="170">
        <f t="shared" si="34"/>
        <v>0</v>
      </c>
      <c r="T220" s="170">
        <f t="shared" si="35"/>
        <v>0</v>
      </c>
      <c r="U220" s="170">
        <f t="shared" si="36"/>
        <v>0</v>
      </c>
      <c r="V220" s="170">
        <f t="shared" si="37"/>
        <v>0</v>
      </c>
      <c r="W220" s="170">
        <f t="shared" si="38"/>
        <v>0</v>
      </c>
      <c r="X220" s="170">
        <f t="shared" si="39"/>
        <v>0</v>
      </c>
    </row>
    <row r="221" spans="1:24" x14ac:dyDescent="0.25">
      <c r="A221" s="122">
        <v>212</v>
      </c>
      <c r="B221" s="40"/>
      <c r="C221" s="122"/>
      <c r="D221" s="173"/>
      <c r="E221" s="122"/>
      <c r="F221" s="122"/>
      <c r="G221" s="122"/>
      <c r="H221" s="122"/>
      <c r="I221" s="122"/>
      <c r="J221" s="122"/>
      <c r="K221" s="122"/>
      <c r="L221" s="122"/>
      <c r="M221" s="122"/>
      <c r="N221" s="125" t="str">
        <f t="shared" si="29"/>
        <v>SK FELDA PALONG 5</v>
      </c>
      <c r="O221" s="170" t="str">
        <f t="shared" si="30"/>
        <v>NBA6016</v>
      </c>
      <c r="P221" s="170">
        <f t="shared" si="31"/>
        <v>0</v>
      </c>
      <c r="Q221" s="170">
        <f t="shared" si="32"/>
        <v>0</v>
      </c>
      <c r="R221" s="170">
        <f t="shared" si="33"/>
        <v>0</v>
      </c>
      <c r="S221" s="170">
        <f t="shared" si="34"/>
        <v>0</v>
      </c>
      <c r="T221" s="170">
        <f t="shared" si="35"/>
        <v>0</v>
      </c>
      <c r="U221" s="170">
        <f t="shared" si="36"/>
        <v>0</v>
      </c>
      <c r="V221" s="170">
        <f t="shared" si="37"/>
        <v>0</v>
      </c>
      <c r="W221" s="170">
        <f t="shared" si="38"/>
        <v>0</v>
      </c>
      <c r="X221" s="170">
        <f t="shared" si="39"/>
        <v>0</v>
      </c>
    </row>
    <row r="222" spans="1:24" x14ac:dyDescent="0.25">
      <c r="A222" s="122">
        <v>213</v>
      </c>
      <c r="B222" s="40"/>
      <c r="C222" s="122"/>
      <c r="D222" s="173"/>
      <c r="E222" s="122"/>
      <c r="F222" s="122"/>
      <c r="G222" s="122"/>
      <c r="H222" s="122"/>
      <c r="I222" s="122"/>
      <c r="J222" s="122"/>
      <c r="K222" s="122"/>
      <c r="L222" s="122"/>
      <c r="M222" s="122"/>
      <c r="N222" s="125" t="str">
        <f t="shared" si="29"/>
        <v>SK FELDA PALONG 5</v>
      </c>
      <c r="O222" s="170" t="str">
        <f t="shared" si="30"/>
        <v>NBA6016</v>
      </c>
      <c r="P222" s="170">
        <f t="shared" si="31"/>
        <v>0</v>
      </c>
      <c r="Q222" s="170">
        <f t="shared" si="32"/>
        <v>0</v>
      </c>
      <c r="R222" s="170">
        <f t="shared" si="33"/>
        <v>0</v>
      </c>
      <c r="S222" s="170">
        <f t="shared" si="34"/>
        <v>0</v>
      </c>
      <c r="T222" s="170">
        <f t="shared" si="35"/>
        <v>0</v>
      </c>
      <c r="U222" s="170">
        <f t="shared" si="36"/>
        <v>0</v>
      </c>
      <c r="V222" s="170">
        <f t="shared" si="37"/>
        <v>0</v>
      </c>
      <c r="W222" s="170">
        <f t="shared" si="38"/>
        <v>0</v>
      </c>
      <c r="X222" s="170">
        <f t="shared" si="39"/>
        <v>0</v>
      </c>
    </row>
    <row r="223" spans="1:24" x14ac:dyDescent="0.25">
      <c r="A223" s="122">
        <v>214</v>
      </c>
      <c r="B223" s="40"/>
      <c r="C223" s="122"/>
      <c r="D223" s="173"/>
      <c r="E223" s="122"/>
      <c r="F223" s="122"/>
      <c r="G223" s="122"/>
      <c r="H223" s="122"/>
      <c r="I223" s="122"/>
      <c r="J223" s="122"/>
      <c r="K223" s="122"/>
      <c r="L223" s="122"/>
      <c r="M223" s="122"/>
      <c r="N223" s="125" t="str">
        <f t="shared" si="29"/>
        <v>SK FELDA PALONG 5</v>
      </c>
      <c r="O223" s="170" t="str">
        <f t="shared" si="30"/>
        <v>NBA6016</v>
      </c>
      <c r="P223" s="170">
        <f t="shared" si="31"/>
        <v>0</v>
      </c>
      <c r="Q223" s="170">
        <f t="shared" si="32"/>
        <v>0</v>
      </c>
      <c r="R223" s="170">
        <f t="shared" si="33"/>
        <v>0</v>
      </c>
      <c r="S223" s="170">
        <f t="shared" si="34"/>
        <v>0</v>
      </c>
      <c r="T223" s="170">
        <f t="shared" si="35"/>
        <v>0</v>
      </c>
      <c r="U223" s="170">
        <f t="shared" si="36"/>
        <v>0</v>
      </c>
      <c r="V223" s="170">
        <f t="shared" si="37"/>
        <v>0</v>
      </c>
      <c r="W223" s="170">
        <f t="shared" si="38"/>
        <v>0</v>
      </c>
      <c r="X223" s="170">
        <f t="shared" si="39"/>
        <v>0</v>
      </c>
    </row>
    <row r="224" spans="1:24" x14ac:dyDescent="0.25">
      <c r="A224" s="122">
        <v>215</v>
      </c>
      <c r="B224" s="40"/>
      <c r="C224" s="122"/>
      <c r="D224" s="173"/>
      <c r="E224" s="122"/>
      <c r="F224" s="122"/>
      <c r="G224" s="122"/>
      <c r="H224" s="122"/>
      <c r="I224" s="122"/>
      <c r="J224" s="122"/>
      <c r="K224" s="122"/>
      <c r="L224" s="122"/>
      <c r="M224" s="122"/>
      <c r="N224" s="125" t="str">
        <f t="shared" si="29"/>
        <v>SK FELDA PALONG 5</v>
      </c>
      <c r="O224" s="170" t="str">
        <f t="shared" si="30"/>
        <v>NBA6016</v>
      </c>
      <c r="P224" s="170">
        <f t="shared" si="31"/>
        <v>0</v>
      </c>
      <c r="Q224" s="170">
        <f t="shared" si="32"/>
        <v>0</v>
      </c>
      <c r="R224" s="170">
        <f t="shared" si="33"/>
        <v>0</v>
      </c>
      <c r="S224" s="170">
        <f t="shared" si="34"/>
        <v>0</v>
      </c>
      <c r="T224" s="170">
        <f t="shared" si="35"/>
        <v>0</v>
      </c>
      <c r="U224" s="170">
        <f t="shared" si="36"/>
        <v>0</v>
      </c>
      <c r="V224" s="170">
        <f t="shared" si="37"/>
        <v>0</v>
      </c>
      <c r="W224" s="170">
        <f t="shared" si="38"/>
        <v>0</v>
      </c>
      <c r="X224" s="170">
        <f t="shared" si="39"/>
        <v>0</v>
      </c>
    </row>
    <row r="225" spans="1:24" x14ac:dyDescent="0.25">
      <c r="A225" s="122">
        <v>216</v>
      </c>
      <c r="B225" s="40"/>
      <c r="C225" s="122"/>
      <c r="D225" s="173"/>
      <c r="E225" s="122"/>
      <c r="F225" s="122"/>
      <c r="G225" s="122"/>
      <c r="H225" s="122"/>
      <c r="I225" s="122"/>
      <c r="J225" s="122"/>
      <c r="K225" s="122"/>
      <c r="L225" s="122"/>
      <c r="M225" s="122"/>
      <c r="N225" s="125" t="str">
        <f t="shared" si="29"/>
        <v>SK FELDA PALONG 5</v>
      </c>
      <c r="O225" s="170" t="str">
        <f t="shared" si="30"/>
        <v>NBA6016</v>
      </c>
      <c r="P225" s="170">
        <f t="shared" si="31"/>
        <v>0</v>
      </c>
      <c r="Q225" s="170">
        <f t="shared" si="32"/>
        <v>0</v>
      </c>
      <c r="R225" s="170">
        <f t="shared" si="33"/>
        <v>0</v>
      </c>
      <c r="S225" s="170">
        <f t="shared" si="34"/>
        <v>0</v>
      </c>
      <c r="T225" s="170">
        <f t="shared" si="35"/>
        <v>0</v>
      </c>
      <c r="U225" s="170">
        <f t="shared" si="36"/>
        <v>0</v>
      </c>
      <c r="V225" s="170">
        <f t="shared" si="37"/>
        <v>0</v>
      </c>
      <c r="W225" s="170">
        <f t="shared" si="38"/>
        <v>0</v>
      </c>
      <c r="X225" s="170">
        <f t="shared" si="39"/>
        <v>0</v>
      </c>
    </row>
    <row r="226" spans="1:24" x14ac:dyDescent="0.25">
      <c r="A226" s="122">
        <v>217</v>
      </c>
      <c r="B226" s="40"/>
      <c r="C226" s="122"/>
      <c r="D226" s="173"/>
      <c r="E226" s="122"/>
      <c r="F226" s="122"/>
      <c r="G226" s="122"/>
      <c r="H226" s="122"/>
      <c r="I226" s="122"/>
      <c r="J226" s="122"/>
      <c r="K226" s="122"/>
      <c r="L226" s="122"/>
      <c r="M226" s="122"/>
      <c r="N226" s="125" t="str">
        <f t="shared" si="29"/>
        <v>SK FELDA PALONG 5</v>
      </c>
      <c r="O226" s="170" t="str">
        <f t="shared" si="30"/>
        <v>NBA6016</v>
      </c>
      <c r="P226" s="170">
        <f t="shared" si="31"/>
        <v>0</v>
      </c>
      <c r="Q226" s="170">
        <f t="shared" si="32"/>
        <v>0</v>
      </c>
      <c r="R226" s="170">
        <f t="shared" si="33"/>
        <v>0</v>
      </c>
      <c r="S226" s="170">
        <f t="shared" si="34"/>
        <v>0</v>
      </c>
      <c r="T226" s="170">
        <f t="shared" si="35"/>
        <v>0</v>
      </c>
      <c r="U226" s="170">
        <f t="shared" si="36"/>
        <v>0</v>
      </c>
      <c r="V226" s="170">
        <f t="shared" si="37"/>
        <v>0</v>
      </c>
      <c r="W226" s="170">
        <f t="shared" si="38"/>
        <v>0</v>
      </c>
      <c r="X226" s="170">
        <f t="shared" si="39"/>
        <v>0</v>
      </c>
    </row>
    <row r="227" spans="1:24" x14ac:dyDescent="0.25">
      <c r="A227" s="122">
        <v>218</v>
      </c>
      <c r="B227" s="40"/>
      <c r="C227" s="122"/>
      <c r="D227" s="173"/>
      <c r="E227" s="122"/>
      <c r="F227" s="122"/>
      <c r="G227" s="122"/>
      <c r="H227" s="122"/>
      <c r="I227" s="122"/>
      <c r="J227" s="122"/>
      <c r="K227" s="122"/>
      <c r="L227" s="122"/>
      <c r="M227" s="122"/>
      <c r="N227" s="125" t="str">
        <f t="shared" si="29"/>
        <v>SK FELDA PALONG 5</v>
      </c>
      <c r="O227" s="170" t="str">
        <f t="shared" si="30"/>
        <v>NBA6016</v>
      </c>
      <c r="P227" s="170">
        <f t="shared" si="31"/>
        <v>0</v>
      </c>
      <c r="Q227" s="170">
        <f t="shared" si="32"/>
        <v>0</v>
      </c>
      <c r="R227" s="170">
        <f t="shared" si="33"/>
        <v>0</v>
      </c>
      <c r="S227" s="170">
        <f t="shared" si="34"/>
        <v>0</v>
      </c>
      <c r="T227" s="170">
        <f t="shared" si="35"/>
        <v>0</v>
      </c>
      <c r="U227" s="170">
        <f t="shared" si="36"/>
        <v>0</v>
      </c>
      <c r="V227" s="170">
        <f t="shared" si="37"/>
        <v>0</v>
      </c>
      <c r="W227" s="170">
        <f t="shared" si="38"/>
        <v>0</v>
      </c>
      <c r="X227" s="170">
        <f t="shared" si="39"/>
        <v>0</v>
      </c>
    </row>
    <row r="228" spans="1:24" x14ac:dyDescent="0.25">
      <c r="A228" s="122">
        <v>219</v>
      </c>
      <c r="B228" s="40"/>
      <c r="C228" s="122"/>
      <c r="D228" s="173"/>
      <c r="E228" s="122"/>
      <c r="F228" s="122"/>
      <c r="G228" s="122"/>
      <c r="H228" s="122"/>
      <c r="I228" s="122"/>
      <c r="J228" s="122"/>
      <c r="K228" s="122"/>
      <c r="L228" s="122"/>
      <c r="M228" s="122"/>
      <c r="N228" s="125" t="str">
        <f t="shared" si="29"/>
        <v>SK FELDA PALONG 5</v>
      </c>
      <c r="O228" s="170" t="str">
        <f t="shared" si="30"/>
        <v>NBA6016</v>
      </c>
      <c r="P228" s="170">
        <f t="shared" si="31"/>
        <v>0</v>
      </c>
      <c r="Q228" s="170">
        <f t="shared" si="32"/>
        <v>0</v>
      </c>
      <c r="R228" s="170">
        <f t="shared" si="33"/>
        <v>0</v>
      </c>
      <c r="S228" s="170">
        <f t="shared" si="34"/>
        <v>0</v>
      </c>
      <c r="T228" s="170">
        <f t="shared" si="35"/>
        <v>0</v>
      </c>
      <c r="U228" s="170">
        <f t="shared" si="36"/>
        <v>0</v>
      </c>
      <c r="V228" s="170">
        <f t="shared" si="37"/>
        <v>0</v>
      </c>
      <c r="W228" s="170">
        <f t="shared" si="38"/>
        <v>0</v>
      </c>
      <c r="X228" s="170">
        <f t="shared" si="39"/>
        <v>0</v>
      </c>
    </row>
    <row r="229" spans="1:24" x14ac:dyDescent="0.25">
      <c r="A229" s="122">
        <v>220</v>
      </c>
      <c r="B229" s="40"/>
      <c r="C229" s="122"/>
      <c r="D229" s="173"/>
      <c r="E229" s="122"/>
      <c r="F229" s="122"/>
      <c r="G229" s="122"/>
      <c r="H229" s="122"/>
      <c r="I229" s="122"/>
      <c r="J229" s="122"/>
      <c r="K229" s="122"/>
      <c r="L229" s="122"/>
      <c r="M229" s="122"/>
      <c r="N229" s="125" t="str">
        <f t="shared" si="29"/>
        <v>SK FELDA PALONG 5</v>
      </c>
      <c r="O229" s="170" t="str">
        <f t="shared" si="30"/>
        <v>NBA6016</v>
      </c>
      <c r="P229" s="170">
        <f t="shared" si="31"/>
        <v>0</v>
      </c>
      <c r="Q229" s="170">
        <f t="shared" si="32"/>
        <v>0</v>
      </c>
      <c r="R229" s="170">
        <f t="shared" si="33"/>
        <v>0</v>
      </c>
      <c r="S229" s="170">
        <f t="shared" si="34"/>
        <v>0</v>
      </c>
      <c r="T229" s="170">
        <f t="shared" si="35"/>
        <v>0</v>
      </c>
      <c r="U229" s="170">
        <f t="shared" si="36"/>
        <v>0</v>
      </c>
      <c r="V229" s="170">
        <f t="shared" si="37"/>
        <v>0</v>
      </c>
      <c r="W229" s="170">
        <f t="shared" si="38"/>
        <v>0</v>
      </c>
      <c r="X229" s="170">
        <f t="shared" si="39"/>
        <v>0</v>
      </c>
    </row>
    <row r="230" spans="1:24" x14ac:dyDescent="0.25">
      <c r="A230" s="122">
        <v>221</v>
      </c>
      <c r="B230" s="40"/>
      <c r="C230" s="122"/>
      <c r="D230" s="173"/>
      <c r="E230" s="122"/>
      <c r="F230" s="122"/>
      <c r="G230" s="122"/>
      <c r="H230" s="122"/>
      <c r="I230" s="122"/>
      <c r="J230" s="122"/>
      <c r="K230" s="122"/>
      <c r="L230" s="122"/>
      <c r="M230" s="122"/>
      <c r="N230" s="125" t="str">
        <f t="shared" si="29"/>
        <v>SK FELDA PALONG 5</v>
      </c>
      <c r="O230" s="170" t="str">
        <f t="shared" si="30"/>
        <v>NBA6016</v>
      </c>
      <c r="P230" s="170">
        <f t="shared" si="31"/>
        <v>0</v>
      </c>
      <c r="Q230" s="170">
        <f t="shared" si="32"/>
        <v>0</v>
      </c>
      <c r="R230" s="170">
        <f t="shared" si="33"/>
        <v>0</v>
      </c>
      <c r="S230" s="170">
        <f t="shared" si="34"/>
        <v>0</v>
      </c>
      <c r="T230" s="170">
        <f t="shared" si="35"/>
        <v>0</v>
      </c>
      <c r="U230" s="170">
        <f t="shared" si="36"/>
        <v>0</v>
      </c>
      <c r="V230" s="170">
        <f t="shared" si="37"/>
        <v>0</v>
      </c>
      <c r="W230" s="170">
        <f t="shared" si="38"/>
        <v>0</v>
      </c>
      <c r="X230" s="170">
        <f t="shared" si="39"/>
        <v>0</v>
      </c>
    </row>
    <row r="231" spans="1:24" x14ac:dyDescent="0.25">
      <c r="A231" s="122">
        <v>222</v>
      </c>
      <c r="B231" s="40"/>
      <c r="C231" s="122"/>
      <c r="D231" s="173"/>
      <c r="E231" s="122"/>
      <c r="F231" s="122"/>
      <c r="G231" s="122"/>
      <c r="H231" s="122"/>
      <c r="I231" s="122"/>
      <c r="J231" s="122"/>
      <c r="K231" s="122"/>
      <c r="L231" s="122"/>
      <c r="M231" s="122"/>
      <c r="N231" s="125" t="str">
        <f t="shared" si="29"/>
        <v>SK FELDA PALONG 5</v>
      </c>
      <c r="O231" s="170" t="str">
        <f t="shared" si="30"/>
        <v>NBA6016</v>
      </c>
      <c r="P231" s="170">
        <f t="shared" si="31"/>
        <v>0</v>
      </c>
      <c r="Q231" s="170">
        <f t="shared" si="32"/>
        <v>0</v>
      </c>
      <c r="R231" s="170">
        <f t="shared" si="33"/>
        <v>0</v>
      </c>
      <c r="S231" s="170">
        <f t="shared" si="34"/>
        <v>0</v>
      </c>
      <c r="T231" s="170">
        <f t="shared" si="35"/>
        <v>0</v>
      </c>
      <c r="U231" s="170">
        <f t="shared" si="36"/>
        <v>0</v>
      </c>
      <c r="V231" s="170">
        <f t="shared" si="37"/>
        <v>0</v>
      </c>
      <c r="W231" s="170">
        <f t="shared" si="38"/>
        <v>0</v>
      </c>
      <c r="X231" s="170">
        <f t="shared" si="39"/>
        <v>0</v>
      </c>
    </row>
    <row r="232" spans="1:24" x14ac:dyDescent="0.25">
      <c r="A232" s="122">
        <v>223</v>
      </c>
      <c r="B232" s="40"/>
      <c r="C232" s="122"/>
      <c r="D232" s="173"/>
      <c r="E232" s="122"/>
      <c r="F232" s="122"/>
      <c r="G232" s="122"/>
      <c r="H232" s="122"/>
      <c r="I232" s="122"/>
      <c r="J232" s="122"/>
      <c r="K232" s="122"/>
      <c r="L232" s="122"/>
      <c r="M232" s="122"/>
      <c r="N232" s="125" t="str">
        <f t="shared" si="29"/>
        <v>SK FELDA PALONG 5</v>
      </c>
      <c r="O232" s="170" t="str">
        <f t="shared" si="30"/>
        <v>NBA6016</v>
      </c>
      <c r="P232" s="170">
        <f t="shared" si="31"/>
        <v>0</v>
      </c>
      <c r="Q232" s="170">
        <f t="shared" si="32"/>
        <v>0</v>
      </c>
      <c r="R232" s="170">
        <f t="shared" si="33"/>
        <v>0</v>
      </c>
      <c r="S232" s="170">
        <f t="shared" si="34"/>
        <v>0</v>
      </c>
      <c r="T232" s="170">
        <f t="shared" si="35"/>
        <v>0</v>
      </c>
      <c r="U232" s="170">
        <f t="shared" si="36"/>
        <v>0</v>
      </c>
      <c r="V232" s="170">
        <f t="shared" si="37"/>
        <v>0</v>
      </c>
      <c r="W232" s="170">
        <f t="shared" si="38"/>
        <v>0</v>
      </c>
      <c r="X232" s="170">
        <f t="shared" si="39"/>
        <v>0</v>
      </c>
    </row>
    <row r="233" spans="1:24" x14ac:dyDescent="0.25">
      <c r="A233" s="122">
        <v>224</v>
      </c>
      <c r="B233" s="40"/>
      <c r="C233" s="122"/>
      <c r="D233" s="173"/>
      <c r="E233" s="122"/>
      <c r="F233" s="122"/>
      <c r="G233" s="122"/>
      <c r="H233" s="122"/>
      <c r="I233" s="122"/>
      <c r="J233" s="122"/>
      <c r="K233" s="122"/>
      <c r="L233" s="122"/>
      <c r="M233" s="122"/>
      <c r="N233" s="125" t="str">
        <f t="shared" si="29"/>
        <v>SK FELDA PALONG 5</v>
      </c>
      <c r="O233" s="170" t="str">
        <f t="shared" si="30"/>
        <v>NBA6016</v>
      </c>
      <c r="P233" s="170">
        <f t="shared" si="31"/>
        <v>0</v>
      </c>
      <c r="Q233" s="170">
        <f t="shared" si="32"/>
        <v>0</v>
      </c>
      <c r="R233" s="170">
        <f t="shared" si="33"/>
        <v>0</v>
      </c>
      <c r="S233" s="170">
        <f t="shared" si="34"/>
        <v>0</v>
      </c>
      <c r="T233" s="170">
        <f t="shared" si="35"/>
        <v>0</v>
      </c>
      <c r="U233" s="170">
        <f t="shared" si="36"/>
        <v>0</v>
      </c>
      <c r="V233" s="170">
        <f t="shared" si="37"/>
        <v>0</v>
      </c>
      <c r="W233" s="170">
        <f t="shared" si="38"/>
        <v>0</v>
      </c>
      <c r="X233" s="170">
        <f t="shared" si="39"/>
        <v>0</v>
      </c>
    </row>
    <row r="234" spans="1:24" x14ac:dyDescent="0.25">
      <c r="A234" s="122">
        <v>225</v>
      </c>
      <c r="B234" s="40"/>
      <c r="C234" s="122"/>
      <c r="D234" s="173"/>
      <c r="E234" s="122"/>
      <c r="F234" s="122"/>
      <c r="G234" s="122"/>
      <c r="H234" s="122"/>
      <c r="I234" s="122"/>
      <c r="J234" s="122"/>
      <c r="K234" s="122"/>
      <c r="L234" s="122"/>
      <c r="M234" s="122"/>
      <c r="N234" s="125" t="str">
        <f t="shared" si="29"/>
        <v>SK FELDA PALONG 5</v>
      </c>
      <c r="O234" s="170" t="str">
        <f t="shared" si="30"/>
        <v>NBA6016</v>
      </c>
      <c r="P234" s="170">
        <f t="shared" si="31"/>
        <v>0</v>
      </c>
      <c r="Q234" s="170">
        <f t="shared" si="32"/>
        <v>0</v>
      </c>
      <c r="R234" s="170">
        <f t="shared" si="33"/>
        <v>0</v>
      </c>
      <c r="S234" s="170">
        <f t="shared" si="34"/>
        <v>0</v>
      </c>
      <c r="T234" s="170">
        <f t="shared" si="35"/>
        <v>0</v>
      </c>
      <c r="U234" s="170">
        <f t="shared" si="36"/>
        <v>0</v>
      </c>
      <c r="V234" s="170">
        <f t="shared" si="37"/>
        <v>0</v>
      </c>
      <c r="W234" s="170">
        <f t="shared" si="38"/>
        <v>0</v>
      </c>
      <c r="X234" s="170">
        <f t="shared" si="39"/>
        <v>0</v>
      </c>
    </row>
    <row r="235" spans="1:24" x14ac:dyDescent="0.25">
      <c r="A235" s="122">
        <v>226</v>
      </c>
      <c r="B235" s="40"/>
      <c r="C235" s="122"/>
      <c r="D235" s="173"/>
      <c r="E235" s="122"/>
      <c r="F235" s="122"/>
      <c r="G235" s="122"/>
      <c r="H235" s="122"/>
      <c r="I235" s="122"/>
      <c r="J235" s="122"/>
      <c r="K235" s="122"/>
      <c r="L235" s="122"/>
      <c r="M235" s="122"/>
      <c r="N235" s="125" t="str">
        <f t="shared" si="29"/>
        <v>SK FELDA PALONG 5</v>
      </c>
      <c r="O235" s="170" t="str">
        <f t="shared" si="30"/>
        <v>NBA6016</v>
      </c>
      <c r="P235" s="170">
        <f t="shared" si="31"/>
        <v>0</v>
      </c>
      <c r="Q235" s="170">
        <f t="shared" si="32"/>
        <v>0</v>
      </c>
      <c r="R235" s="170">
        <f t="shared" si="33"/>
        <v>0</v>
      </c>
      <c r="S235" s="170">
        <f t="shared" si="34"/>
        <v>0</v>
      </c>
      <c r="T235" s="170">
        <f t="shared" si="35"/>
        <v>0</v>
      </c>
      <c r="U235" s="170">
        <f t="shared" si="36"/>
        <v>0</v>
      </c>
      <c r="V235" s="170">
        <f t="shared" si="37"/>
        <v>0</v>
      </c>
      <c r="W235" s="170">
        <f t="shared" si="38"/>
        <v>0</v>
      </c>
      <c r="X235" s="170">
        <f t="shared" si="39"/>
        <v>0</v>
      </c>
    </row>
    <row r="236" spans="1:24" x14ac:dyDescent="0.25">
      <c r="A236" s="122">
        <v>227</v>
      </c>
      <c r="B236" s="40"/>
      <c r="C236" s="122"/>
      <c r="D236" s="173"/>
      <c r="E236" s="122"/>
      <c r="F236" s="122"/>
      <c r="G236" s="122"/>
      <c r="H236" s="122"/>
      <c r="I236" s="122"/>
      <c r="J236" s="122"/>
      <c r="K236" s="122"/>
      <c r="L236" s="122"/>
      <c r="M236" s="122"/>
      <c r="N236" s="125" t="str">
        <f t="shared" si="29"/>
        <v>SK FELDA PALONG 5</v>
      </c>
      <c r="O236" s="170" t="str">
        <f t="shared" si="30"/>
        <v>NBA6016</v>
      </c>
      <c r="P236" s="170">
        <f t="shared" si="31"/>
        <v>0</v>
      </c>
      <c r="Q236" s="170">
        <f t="shared" si="32"/>
        <v>0</v>
      </c>
      <c r="R236" s="170">
        <f t="shared" si="33"/>
        <v>0</v>
      </c>
      <c r="S236" s="170">
        <f t="shared" si="34"/>
        <v>0</v>
      </c>
      <c r="T236" s="170">
        <f t="shared" si="35"/>
        <v>0</v>
      </c>
      <c r="U236" s="170">
        <f t="shared" si="36"/>
        <v>0</v>
      </c>
      <c r="V236" s="170">
        <f t="shared" si="37"/>
        <v>0</v>
      </c>
      <c r="W236" s="170">
        <f t="shared" si="38"/>
        <v>0</v>
      </c>
      <c r="X236" s="170">
        <f t="shared" si="39"/>
        <v>0</v>
      </c>
    </row>
    <row r="237" spans="1:24" x14ac:dyDescent="0.25">
      <c r="A237" s="122">
        <v>228</v>
      </c>
      <c r="B237" s="40"/>
      <c r="C237" s="122"/>
      <c r="D237" s="173"/>
      <c r="E237" s="122"/>
      <c r="F237" s="122"/>
      <c r="G237" s="122"/>
      <c r="H237" s="122"/>
      <c r="I237" s="122"/>
      <c r="J237" s="122"/>
      <c r="K237" s="122"/>
      <c r="L237" s="122"/>
      <c r="M237" s="122"/>
      <c r="N237" s="125" t="str">
        <f t="shared" si="29"/>
        <v>SK FELDA PALONG 5</v>
      </c>
      <c r="O237" s="170" t="str">
        <f t="shared" si="30"/>
        <v>NBA6016</v>
      </c>
      <c r="P237" s="170">
        <f t="shared" si="31"/>
        <v>0</v>
      </c>
      <c r="Q237" s="170">
        <f t="shared" si="32"/>
        <v>0</v>
      </c>
      <c r="R237" s="170">
        <f t="shared" si="33"/>
        <v>0</v>
      </c>
      <c r="S237" s="170">
        <f t="shared" si="34"/>
        <v>0</v>
      </c>
      <c r="T237" s="170">
        <f t="shared" si="35"/>
        <v>0</v>
      </c>
      <c r="U237" s="170">
        <f t="shared" si="36"/>
        <v>0</v>
      </c>
      <c r="V237" s="170">
        <f t="shared" si="37"/>
        <v>0</v>
      </c>
      <c r="W237" s="170">
        <f t="shared" si="38"/>
        <v>0</v>
      </c>
      <c r="X237" s="170">
        <f t="shared" si="39"/>
        <v>0</v>
      </c>
    </row>
    <row r="238" spans="1:24" x14ac:dyDescent="0.25">
      <c r="A238" s="122">
        <v>229</v>
      </c>
      <c r="B238" s="40"/>
      <c r="C238" s="122"/>
      <c r="D238" s="173"/>
      <c r="E238" s="122"/>
      <c r="F238" s="122"/>
      <c r="G238" s="122"/>
      <c r="H238" s="122"/>
      <c r="I238" s="122"/>
      <c r="J238" s="122"/>
      <c r="K238" s="122"/>
      <c r="L238" s="122"/>
      <c r="M238" s="122"/>
      <c r="N238" s="125" t="str">
        <f t="shared" si="29"/>
        <v>SK FELDA PALONG 5</v>
      </c>
      <c r="O238" s="170" t="str">
        <f t="shared" si="30"/>
        <v>NBA6016</v>
      </c>
      <c r="P238" s="170">
        <f t="shared" si="31"/>
        <v>0</v>
      </c>
      <c r="Q238" s="170">
        <f t="shared" si="32"/>
        <v>0</v>
      </c>
      <c r="R238" s="170">
        <f t="shared" si="33"/>
        <v>0</v>
      </c>
      <c r="S238" s="170">
        <f t="shared" si="34"/>
        <v>0</v>
      </c>
      <c r="T238" s="170">
        <f t="shared" si="35"/>
        <v>0</v>
      </c>
      <c r="U238" s="170">
        <f t="shared" si="36"/>
        <v>0</v>
      </c>
      <c r="V238" s="170">
        <f t="shared" si="37"/>
        <v>0</v>
      </c>
      <c r="W238" s="170">
        <f t="shared" si="38"/>
        <v>0</v>
      </c>
      <c r="X238" s="170">
        <f t="shared" si="39"/>
        <v>0</v>
      </c>
    </row>
    <row r="239" spans="1:24" x14ac:dyDescent="0.25">
      <c r="A239" s="122">
        <v>230</v>
      </c>
      <c r="B239" s="40"/>
      <c r="C239" s="122"/>
      <c r="D239" s="173"/>
      <c r="E239" s="122"/>
      <c r="F239" s="122"/>
      <c r="G239" s="122"/>
      <c r="H239" s="122"/>
      <c r="I239" s="122"/>
      <c r="J239" s="122"/>
      <c r="K239" s="122"/>
      <c r="L239" s="122"/>
      <c r="M239" s="122"/>
      <c r="N239" s="125" t="str">
        <f t="shared" si="29"/>
        <v>SK FELDA PALONG 5</v>
      </c>
      <c r="O239" s="170" t="str">
        <f t="shared" si="30"/>
        <v>NBA6016</v>
      </c>
      <c r="P239" s="170">
        <f t="shared" si="31"/>
        <v>0</v>
      </c>
      <c r="Q239" s="170">
        <f t="shared" si="32"/>
        <v>0</v>
      </c>
      <c r="R239" s="170">
        <f t="shared" si="33"/>
        <v>0</v>
      </c>
      <c r="S239" s="170">
        <f t="shared" si="34"/>
        <v>0</v>
      </c>
      <c r="T239" s="170">
        <f t="shared" si="35"/>
        <v>0</v>
      </c>
      <c r="U239" s="170">
        <f t="shared" si="36"/>
        <v>0</v>
      </c>
      <c r="V239" s="170">
        <f t="shared" si="37"/>
        <v>0</v>
      </c>
      <c r="W239" s="170">
        <f t="shared" si="38"/>
        <v>0</v>
      </c>
      <c r="X239" s="170">
        <f t="shared" si="39"/>
        <v>0</v>
      </c>
    </row>
    <row r="240" spans="1:24" x14ac:dyDescent="0.25">
      <c r="A240" s="122">
        <v>231</v>
      </c>
      <c r="B240" s="40"/>
      <c r="C240" s="122"/>
      <c r="D240" s="173"/>
      <c r="E240" s="122"/>
      <c r="F240" s="122"/>
      <c r="G240" s="122"/>
      <c r="H240" s="122"/>
      <c r="I240" s="122"/>
      <c r="J240" s="122"/>
      <c r="K240" s="122"/>
      <c r="L240" s="122"/>
      <c r="M240" s="122"/>
      <c r="N240" s="125" t="str">
        <f t="shared" si="29"/>
        <v>SK FELDA PALONG 5</v>
      </c>
      <c r="O240" s="170" t="str">
        <f t="shared" si="30"/>
        <v>NBA6016</v>
      </c>
      <c r="P240" s="170">
        <f t="shared" si="31"/>
        <v>0</v>
      </c>
      <c r="Q240" s="170">
        <f t="shared" si="32"/>
        <v>0</v>
      </c>
      <c r="R240" s="170">
        <f t="shared" si="33"/>
        <v>0</v>
      </c>
      <c r="S240" s="170">
        <f t="shared" si="34"/>
        <v>0</v>
      </c>
      <c r="T240" s="170">
        <f t="shared" si="35"/>
        <v>0</v>
      </c>
      <c r="U240" s="170">
        <f t="shared" si="36"/>
        <v>0</v>
      </c>
      <c r="V240" s="170">
        <f t="shared" si="37"/>
        <v>0</v>
      </c>
      <c r="W240" s="170">
        <f t="shared" si="38"/>
        <v>0</v>
      </c>
      <c r="X240" s="170">
        <f t="shared" si="39"/>
        <v>0</v>
      </c>
    </row>
    <row r="241" spans="1:24" x14ac:dyDescent="0.25">
      <c r="A241" s="122">
        <v>232</v>
      </c>
      <c r="B241" s="40"/>
      <c r="C241" s="122"/>
      <c r="D241" s="173"/>
      <c r="E241" s="122"/>
      <c r="F241" s="122"/>
      <c r="G241" s="122"/>
      <c r="H241" s="122"/>
      <c r="I241" s="122"/>
      <c r="J241" s="122"/>
      <c r="K241" s="122"/>
      <c r="L241" s="122"/>
      <c r="M241" s="122"/>
      <c r="N241" s="125" t="str">
        <f t="shared" si="29"/>
        <v>SK FELDA PALONG 5</v>
      </c>
      <c r="O241" s="170" t="str">
        <f t="shared" si="30"/>
        <v>NBA6016</v>
      </c>
      <c r="P241" s="170">
        <f t="shared" si="31"/>
        <v>0</v>
      </c>
      <c r="Q241" s="170">
        <f t="shared" si="32"/>
        <v>0</v>
      </c>
      <c r="R241" s="170">
        <f t="shared" si="33"/>
        <v>0</v>
      </c>
      <c r="S241" s="170">
        <f t="shared" si="34"/>
        <v>0</v>
      </c>
      <c r="T241" s="170">
        <f t="shared" si="35"/>
        <v>0</v>
      </c>
      <c r="U241" s="170">
        <f t="shared" si="36"/>
        <v>0</v>
      </c>
      <c r="V241" s="170">
        <f t="shared" si="37"/>
        <v>0</v>
      </c>
      <c r="W241" s="170">
        <f t="shared" si="38"/>
        <v>0</v>
      </c>
      <c r="X241" s="170">
        <f t="shared" si="39"/>
        <v>0</v>
      </c>
    </row>
    <row r="242" spans="1:24" x14ac:dyDescent="0.25">
      <c r="A242" s="122">
        <v>233</v>
      </c>
      <c r="B242" s="40"/>
      <c r="C242" s="122"/>
      <c r="D242" s="173"/>
      <c r="E242" s="122"/>
      <c r="F242" s="122"/>
      <c r="G242" s="122"/>
      <c r="H242" s="122"/>
      <c r="I242" s="122"/>
      <c r="J242" s="122"/>
      <c r="K242" s="122"/>
      <c r="L242" s="122"/>
      <c r="M242" s="122"/>
      <c r="N242" s="125" t="str">
        <f t="shared" si="29"/>
        <v>SK FELDA PALONG 5</v>
      </c>
      <c r="O242" s="170" t="str">
        <f t="shared" si="30"/>
        <v>NBA6016</v>
      </c>
      <c r="P242" s="170">
        <f t="shared" si="31"/>
        <v>0</v>
      </c>
      <c r="Q242" s="170">
        <f t="shared" si="32"/>
        <v>0</v>
      </c>
      <c r="R242" s="170">
        <f t="shared" si="33"/>
        <v>0</v>
      </c>
      <c r="S242" s="170">
        <f t="shared" si="34"/>
        <v>0</v>
      </c>
      <c r="T242" s="170">
        <f t="shared" si="35"/>
        <v>0</v>
      </c>
      <c r="U242" s="170">
        <f t="shared" si="36"/>
        <v>0</v>
      </c>
      <c r="V242" s="170">
        <f t="shared" si="37"/>
        <v>0</v>
      </c>
      <c r="W242" s="170">
        <f t="shared" si="38"/>
        <v>0</v>
      </c>
      <c r="X242" s="170">
        <f t="shared" si="39"/>
        <v>0</v>
      </c>
    </row>
    <row r="243" spans="1:24" x14ac:dyDescent="0.25">
      <c r="A243" s="122">
        <v>234</v>
      </c>
      <c r="B243" s="40"/>
      <c r="C243" s="122"/>
      <c r="D243" s="173"/>
      <c r="E243" s="122"/>
      <c r="F243" s="122"/>
      <c r="G243" s="122"/>
      <c r="H243" s="122"/>
      <c r="I243" s="122"/>
      <c r="J243" s="122"/>
      <c r="K243" s="122"/>
      <c r="L243" s="122"/>
      <c r="M243" s="122"/>
      <c r="N243" s="125" t="str">
        <f t="shared" si="29"/>
        <v>SK FELDA PALONG 5</v>
      </c>
      <c r="O243" s="170" t="str">
        <f t="shared" si="30"/>
        <v>NBA6016</v>
      </c>
      <c r="P243" s="170">
        <f t="shared" si="31"/>
        <v>0</v>
      </c>
      <c r="Q243" s="170">
        <f t="shared" si="32"/>
        <v>0</v>
      </c>
      <c r="R243" s="170">
        <f t="shared" si="33"/>
        <v>0</v>
      </c>
      <c r="S243" s="170">
        <f t="shared" si="34"/>
        <v>0</v>
      </c>
      <c r="T243" s="170">
        <f t="shared" si="35"/>
        <v>0</v>
      </c>
      <c r="U243" s="170">
        <f t="shared" si="36"/>
        <v>0</v>
      </c>
      <c r="V243" s="170">
        <f t="shared" si="37"/>
        <v>0</v>
      </c>
      <c r="W243" s="170">
        <f t="shared" si="38"/>
        <v>0</v>
      </c>
      <c r="X243" s="170">
        <f t="shared" si="39"/>
        <v>0</v>
      </c>
    </row>
    <row r="244" spans="1:24" x14ac:dyDescent="0.25">
      <c r="A244" s="122">
        <v>235</v>
      </c>
      <c r="B244" s="40"/>
      <c r="C244" s="122"/>
      <c r="D244" s="173"/>
      <c r="E244" s="122"/>
      <c r="F244" s="122"/>
      <c r="G244" s="122"/>
      <c r="H244" s="122"/>
      <c r="I244" s="122"/>
      <c r="J244" s="122"/>
      <c r="K244" s="122"/>
      <c r="L244" s="122"/>
      <c r="M244" s="122"/>
      <c r="N244" s="125" t="str">
        <f t="shared" si="29"/>
        <v>SK FELDA PALONG 5</v>
      </c>
      <c r="O244" s="170" t="str">
        <f t="shared" si="30"/>
        <v>NBA6016</v>
      </c>
      <c r="P244" s="170">
        <f t="shared" si="31"/>
        <v>0</v>
      </c>
      <c r="Q244" s="170">
        <f t="shared" si="32"/>
        <v>0</v>
      </c>
      <c r="R244" s="170">
        <f t="shared" si="33"/>
        <v>0</v>
      </c>
      <c r="S244" s="170">
        <f t="shared" si="34"/>
        <v>0</v>
      </c>
      <c r="T244" s="170">
        <f t="shared" si="35"/>
        <v>0</v>
      </c>
      <c r="U244" s="170">
        <f t="shared" si="36"/>
        <v>0</v>
      </c>
      <c r="V244" s="170">
        <f t="shared" si="37"/>
        <v>0</v>
      </c>
      <c r="W244" s="170">
        <f t="shared" si="38"/>
        <v>0</v>
      </c>
      <c r="X244" s="170">
        <f t="shared" si="39"/>
        <v>0</v>
      </c>
    </row>
    <row r="245" spans="1:24" x14ac:dyDescent="0.25">
      <c r="A245" s="122">
        <v>236</v>
      </c>
      <c r="B245" s="40"/>
      <c r="C245" s="122"/>
      <c r="D245" s="173"/>
      <c r="E245" s="122"/>
      <c r="F245" s="122"/>
      <c r="G245" s="122"/>
      <c r="H245" s="122"/>
      <c r="I245" s="122"/>
      <c r="J245" s="122"/>
      <c r="K245" s="122"/>
      <c r="L245" s="122"/>
      <c r="M245" s="122"/>
      <c r="N245" s="125" t="str">
        <f t="shared" si="29"/>
        <v>SK FELDA PALONG 5</v>
      </c>
      <c r="O245" s="170" t="str">
        <f t="shared" si="30"/>
        <v>NBA6016</v>
      </c>
      <c r="P245" s="170">
        <f t="shared" si="31"/>
        <v>0</v>
      </c>
      <c r="Q245" s="170">
        <f t="shared" si="32"/>
        <v>0</v>
      </c>
      <c r="R245" s="170">
        <f t="shared" si="33"/>
        <v>0</v>
      </c>
      <c r="S245" s="170">
        <f t="shared" si="34"/>
        <v>0</v>
      </c>
      <c r="T245" s="170">
        <f t="shared" si="35"/>
        <v>0</v>
      </c>
      <c r="U245" s="170">
        <f t="shared" si="36"/>
        <v>0</v>
      </c>
      <c r="V245" s="170">
        <f t="shared" si="37"/>
        <v>0</v>
      </c>
      <c r="W245" s="170">
        <f t="shared" si="38"/>
        <v>0</v>
      </c>
      <c r="X245" s="170">
        <f t="shared" si="39"/>
        <v>0</v>
      </c>
    </row>
    <row r="246" spans="1:24" x14ac:dyDescent="0.25">
      <c r="A246" s="122">
        <v>237</v>
      </c>
      <c r="B246" s="40"/>
      <c r="C246" s="122"/>
      <c r="D246" s="173"/>
      <c r="E246" s="122"/>
      <c r="F246" s="122"/>
      <c r="G246" s="122"/>
      <c r="H246" s="122"/>
      <c r="I246" s="122"/>
      <c r="J246" s="122"/>
      <c r="K246" s="122"/>
      <c r="L246" s="122"/>
      <c r="M246" s="122"/>
      <c r="N246" s="125" t="str">
        <f t="shared" si="29"/>
        <v>SK FELDA PALONG 5</v>
      </c>
      <c r="O246" s="170" t="str">
        <f t="shared" si="30"/>
        <v>NBA6016</v>
      </c>
      <c r="P246" s="170">
        <f t="shared" si="31"/>
        <v>0</v>
      </c>
      <c r="Q246" s="170">
        <f t="shared" si="32"/>
        <v>0</v>
      </c>
      <c r="R246" s="170">
        <f t="shared" si="33"/>
        <v>0</v>
      </c>
      <c r="S246" s="170">
        <f t="shared" si="34"/>
        <v>0</v>
      </c>
      <c r="T246" s="170">
        <f t="shared" si="35"/>
        <v>0</v>
      </c>
      <c r="U246" s="170">
        <f t="shared" si="36"/>
        <v>0</v>
      </c>
      <c r="V246" s="170">
        <f t="shared" si="37"/>
        <v>0</v>
      </c>
      <c r="W246" s="170">
        <f t="shared" si="38"/>
        <v>0</v>
      </c>
      <c r="X246" s="170">
        <f t="shared" si="39"/>
        <v>0</v>
      </c>
    </row>
    <row r="247" spans="1:24" x14ac:dyDescent="0.25">
      <c r="A247" s="122">
        <v>238</v>
      </c>
      <c r="B247" s="40"/>
      <c r="C247" s="122"/>
      <c r="D247" s="173"/>
      <c r="E247" s="122"/>
      <c r="F247" s="122"/>
      <c r="G247" s="122"/>
      <c r="H247" s="122"/>
      <c r="I247" s="122"/>
      <c r="J247" s="122"/>
      <c r="K247" s="122"/>
      <c r="L247" s="122"/>
      <c r="M247" s="122"/>
      <c r="N247" s="125" t="str">
        <f t="shared" si="29"/>
        <v>SK FELDA PALONG 5</v>
      </c>
      <c r="O247" s="170" t="str">
        <f t="shared" si="30"/>
        <v>NBA6016</v>
      </c>
      <c r="P247" s="170">
        <f t="shared" si="31"/>
        <v>0</v>
      </c>
      <c r="Q247" s="170">
        <f t="shared" si="32"/>
        <v>0</v>
      </c>
      <c r="R247" s="170">
        <f t="shared" si="33"/>
        <v>0</v>
      </c>
      <c r="S247" s="170">
        <f t="shared" si="34"/>
        <v>0</v>
      </c>
      <c r="T247" s="170">
        <f t="shared" si="35"/>
        <v>0</v>
      </c>
      <c r="U247" s="170">
        <f t="shared" si="36"/>
        <v>0</v>
      </c>
      <c r="V247" s="170">
        <f t="shared" si="37"/>
        <v>0</v>
      </c>
      <c r="W247" s="170">
        <f t="shared" si="38"/>
        <v>0</v>
      </c>
      <c r="X247" s="170">
        <f t="shared" si="39"/>
        <v>0</v>
      </c>
    </row>
    <row r="248" spans="1:24" x14ac:dyDescent="0.25">
      <c r="A248" s="122">
        <v>239</v>
      </c>
      <c r="B248" s="40"/>
      <c r="C248" s="122"/>
      <c r="D248" s="173"/>
      <c r="E248" s="122"/>
      <c r="F248" s="122"/>
      <c r="G248" s="122"/>
      <c r="H248" s="122"/>
      <c r="I248" s="122"/>
      <c r="J248" s="122"/>
      <c r="K248" s="122"/>
      <c r="L248" s="122"/>
      <c r="M248" s="122"/>
      <c r="N248" s="125" t="str">
        <f t="shared" si="29"/>
        <v>SK FELDA PALONG 5</v>
      </c>
      <c r="O248" s="170" t="str">
        <f t="shared" si="30"/>
        <v>NBA6016</v>
      </c>
      <c r="P248" s="170">
        <f t="shared" si="31"/>
        <v>0</v>
      </c>
      <c r="Q248" s="170">
        <f t="shared" si="32"/>
        <v>0</v>
      </c>
      <c r="R248" s="170">
        <f t="shared" si="33"/>
        <v>0</v>
      </c>
      <c r="S248" s="170">
        <f t="shared" si="34"/>
        <v>0</v>
      </c>
      <c r="T248" s="170">
        <f t="shared" si="35"/>
        <v>0</v>
      </c>
      <c r="U248" s="170">
        <f t="shared" si="36"/>
        <v>0</v>
      </c>
      <c r="V248" s="170">
        <f t="shared" si="37"/>
        <v>0</v>
      </c>
      <c r="W248" s="170">
        <f t="shared" si="38"/>
        <v>0</v>
      </c>
      <c r="X248" s="170">
        <f t="shared" si="39"/>
        <v>0</v>
      </c>
    </row>
    <row r="249" spans="1:24" x14ac:dyDescent="0.25">
      <c r="A249" s="122">
        <v>240</v>
      </c>
      <c r="B249" s="40"/>
      <c r="C249" s="122"/>
      <c r="D249" s="173"/>
      <c r="E249" s="122"/>
      <c r="F249" s="122"/>
      <c r="G249" s="122"/>
      <c r="H249" s="122"/>
      <c r="I249" s="122"/>
      <c r="J249" s="122"/>
      <c r="K249" s="122"/>
      <c r="L249" s="122"/>
      <c r="M249" s="122"/>
      <c r="N249" s="125" t="str">
        <f t="shared" si="29"/>
        <v>SK FELDA PALONG 5</v>
      </c>
      <c r="O249" s="170" t="str">
        <f t="shared" si="30"/>
        <v>NBA6016</v>
      </c>
      <c r="P249" s="170">
        <f t="shared" si="31"/>
        <v>0</v>
      </c>
      <c r="Q249" s="170">
        <f t="shared" si="32"/>
        <v>0</v>
      </c>
      <c r="R249" s="170">
        <f t="shared" si="33"/>
        <v>0</v>
      </c>
      <c r="S249" s="170">
        <f t="shared" si="34"/>
        <v>0</v>
      </c>
      <c r="T249" s="170">
        <f t="shared" si="35"/>
        <v>0</v>
      </c>
      <c r="U249" s="170">
        <f t="shared" si="36"/>
        <v>0</v>
      </c>
      <c r="V249" s="170">
        <f t="shared" si="37"/>
        <v>0</v>
      </c>
      <c r="W249" s="170">
        <f t="shared" si="38"/>
        <v>0</v>
      </c>
      <c r="X249" s="170">
        <f t="shared" si="39"/>
        <v>0</v>
      </c>
    </row>
    <row r="250" spans="1:24" x14ac:dyDescent="0.25">
      <c r="A250" s="122">
        <v>241</v>
      </c>
      <c r="B250" s="40"/>
      <c r="C250" s="122"/>
      <c r="D250" s="173"/>
      <c r="E250" s="122"/>
      <c r="F250" s="122"/>
      <c r="G250" s="122"/>
      <c r="H250" s="122"/>
      <c r="I250" s="122"/>
      <c r="J250" s="122"/>
      <c r="K250" s="122"/>
      <c r="L250" s="122"/>
      <c r="M250" s="122"/>
      <c r="N250" s="125" t="str">
        <f t="shared" si="29"/>
        <v>SK FELDA PALONG 5</v>
      </c>
      <c r="O250" s="170" t="str">
        <f t="shared" si="30"/>
        <v>NBA6016</v>
      </c>
      <c r="P250" s="170">
        <f t="shared" si="31"/>
        <v>0</v>
      </c>
      <c r="Q250" s="170">
        <f t="shared" si="32"/>
        <v>0</v>
      </c>
      <c r="R250" s="170">
        <f t="shared" si="33"/>
        <v>0</v>
      </c>
      <c r="S250" s="170">
        <f t="shared" si="34"/>
        <v>0</v>
      </c>
      <c r="T250" s="170">
        <f t="shared" si="35"/>
        <v>0</v>
      </c>
      <c r="U250" s="170">
        <f t="shared" si="36"/>
        <v>0</v>
      </c>
      <c r="V250" s="170">
        <f t="shared" si="37"/>
        <v>0</v>
      </c>
      <c r="W250" s="170">
        <f t="shared" si="38"/>
        <v>0</v>
      </c>
      <c r="X250" s="170">
        <f t="shared" si="39"/>
        <v>0</v>
      </c>
    </row>
    <row r="251" spans="1:24" x14ac:dyDescent="0.25">
      <c r="A251" s="122">
        <v>242</v>
      </c>
      <c r="B251" s="40"/>
      <c r="C251" s="122"/>
      <c r="D251" s="173"/>
      <c r="E251" s="122"/>
      <c r="F251" s="122"/>
      <c r="G251" s="122"/>
      <c r="H251" s="122"/>
      <c r="I251" s="122"/>
      <c r="J251" s="122"/>
      <c r="K251" s="122"/>
      <c r="L251" s="122"/>
      <c r="M251" s="122"/>
      <c r="N251" s="125" t="str">
        <f t="shared" si="29"/>
        <v>SK FELDA PALONG 5</v>
      </c>
      <c r="O251" s="170" t="str">
        <f t="shared" si="30"/>
        <v>NBA6016</v>
      </c>
      <c r="P251" s="170">
        <f t="shared" si="31"/>
        <v>0</v>
      </c>
      <c r="Q251" s="170">
        <f t="shared" si="32"/>
        <v>0</v>
      </c>
      <c r="R251" s="170">
        <f t="shared" si="33"/>
        <v>0</v>
      </c>
      <c r="S251" s="170">
        <f t="shared" si="34"/>
        <v>0</v>
      </c>
      <c r="T251" s="170">
        <f t="shared" si="35"/>
        <v>0</v>
      </c>
      <c r="U251" s="170">
        <f t="shared" si="36"/>
        <v>0</v>
      </c>
      <c r="V251" s="170">
        <f t="shared" si="37"/>
        <v>0</v>
      </c>
      <c r="W251" s="170">
        <f t="shared" si="38"/>
        <v>0</v>
      </c>
      <c r="X251" s="170">
        <f t="shared" si="39"/>
        <v>0</v>
      </c>
    </row>
    <row r="252" spans="1:24" x14ac:dyDescent="0.25">
      <c r="A252" s="122">
        <v>243</v>
      </c>
      <c r="B252" s="40"/>
      <c r="C252" s="122"/>
      <c r="D252" s="173"/>
      <c r="E252" s="122"/>
      <c r="F252" s="122"/>
      <c r="G252" s="122"/>
      <c r="H252" s="122"/>
      <c r="I252" s="122"/>
      <c r="J252" s="122"/>
      <c r="K252" s="122"/>
      <c r="L252" s="122"/>
      <c r="M252" s="122"/>
      <c r="N252" s="125" t="str">
        <f t="shared" si="29"/>
        <v>SK FELDA PALONG 5</v>
      </c>
      <c r="O252" s="170" t="str">
        <f t="shared" si="30"/>
        <v>NBA6016</v>
      </c>
      <c r="P252" s="170">
        <f t="shared" si="31"/>
        <v>0</v>
      </c>
      <c r="Q252" s="170">
        <f t="shared" si="32"/>
        <v>0</v>
      </c>
      <c r="R252" s="170">
        <f t="shared" si="33"/>
        <v>0</v>
      </c>
      <c r="S252" s="170">
        <f t="shared" si="34"/>
        <v>0</v>
      </c>
      <c r="T252" s="170">
        <f t="shared" si="35"/>
        <v>0</v>
      </c>
      <c r="U252" s="170">
        <f t="shared" si="36"/>
        <v>0</v>
      </c>
      <c r="V252" s="170">
        <f t="shared" si="37"/>
        <v>0</v>
      </c>
      <c r="W252" s="170">
        <f t="shared" si="38"/>
        <v>0</v>
      </c>
      <c r="X252" s="170">
        <f t="shared" si="39"/>
        <v>0</v>
      </c>
    </row>
    <row r="253" spans="1:24" x14ac:dyDescent="0.25">
      <c r="A253" s="122">
        <v>244</v>
      </c>
      <c r="B253" s="40"/>
      <c r="C253" s="122"/>
      <c r="D253" s="173"/>
      <c r="E253" s="122"/>
      <c r="F253" s="122"/>
      <c r="G253" s="122"/>
      <c r="H253" s="122"/>
      <c r="I253" s="122"/>
      <c r="J253" s="122"/>
      <c r="K253" s="122"/>
      <c r="L253" s="122"/>
      <c r="M253" s="122"/>
      <c r="N253" s="125" t="str">
        <f t="shared" si="29"/>
        <v>SK FELDA PALONG 5</v>
      </c>
      <c r="O253" s="170" t="str">
        <f t="shared" si="30"/>
        <v>NBA6016</v>
      </c>
      <c r="P253" s="170">
        <f t="shared" si="31"/>
        <v>0</v>
      </c>
      <c r="Q253" s="170">
        <f t="shared" si="32"/>
        <v>0</v>
      </c>
      <c r="R253" s="170">
        <f t="shared" si="33"/>
        <v>0</v>
      </c>
      <c r="S253" s="170">
        <f t="shared" si="34"/>
        <v>0</v>
      </c>
      <c r="T253" s="170">
        <f t="shared" si="35"/>
        <v>0</v>
      </c>
      <c r="U253" s="170">
        <f t="shared" si="36"/>
        <v>0</v>
      </c>
      <c r="V253" s="170">
        <f t="shared" si="37"/>
        <v>0</v>
      </c>
      <c r="W253" s="170">
        <f t="shared" si="38"/>
        <v>0</v>
      </c>
      <c r="X253" s="170">
        <f t="shared" si="39"/>
        <v>0</v>
      </c>
    </row>
    <row r="254" spans="1:24" x14ac:dyDescent="0.25">
      <c r="A254" s="122">
        <v>245</v>
      </c>
      <c r="B254" s="40"/>
      <c r="C254" s="122"/>
      <c r="D254" s="173"/>
      <c r="E254" s="122"/>
      <c r="F254" s="122"/>
      <c r="G254" s="122"/>
      <c r="H254" s="122"/>
      <c r="I254" s="122"/>
      <c r="J254" s="122"/>
      <c r="K254" s="122"/>
      <c r="L254" s="122"/>
      <c r="M254" s="122"/>
      <c r="N254" s="125" t="str">
        <f t="shared" si="29"/>
        <v>SK FELDA PALONG 5</v>
      </c>
      <c r="O254" s="170" t="str">
        <f t="shared" si="30"/>
        <v>NBA6016</v>
      </c>
      <c r="P254" s="170">
        <f t="shared" si="31"/>
        <v>0</v>
      </c>
      <c r="Q254" s="170">
        <f t="shared" si="32"/>
        <v>0</v>
      </c>
      <c r="R254" s="170">
        <f t="shared" si="33"/>
        <v>0</v>
      </c>
      <c r="S254" s="170">
        <f t="shared" si="34"/>
        <v>0</v>
      </c>
      <c r="T254" s="170">
        <f t="shared" si="35"/>
        <v>0</v>
      </c>
      <c r="U254" s="170">
        <f t="shared" si="36"/>
        <v>0</v>
      </c>
      <c r="V254" s="170">
        <f t="shared" si="37"/>
        <v>0</v>
      </c>
      <c r="W254" s="170">
        <f t="shared" si="38"/>
        <v>0</v>
      </c>
      <c r="X254" s="170">
        <f t="shared" si="39"/>
        <v>0</v>
      </c>
    </row>
    <row r="255" spans="1:24" x14ac:dyDescent="0.25">
      <c r="A255" s="122">
        <v>246</v>
      </c>
      <c r="B255" s="40"/>
      <c r="C255" s="122"/>
      <c r="D255" s="173"/>
      <c r="E255" s="122"/>
      <c r="F255" s="122"/>
      <c r="G255" s="122"/>
      <c r="H255" s="122"/>
      <c r="I255" s="122"/>
      <c r="J255" s="122"/>
      <c r="K255" s="122"/>
      <c r="L255" s="122"/>
      <c r="M255" s="122"/>
      <c r="N255" s="125" t="str">
        <f t="shared" si="29"/>
        <v>SK FELDA PALONG 5</v>
      </c>
      <c r="O255" s="170" t="str">
        <f t="shared" si="30"/>
        <v>NBA6016</v>
      </c>
      <c r="P255" s="170">
        <f t="shared" si="31"/>
        <v>0</v>
      </c>
      <c r="Q255" s="170">
        <f t="shared" si="32"/>
        <v>0</v>
      </c>
      <c r="R255" s="170">
        <f t="shared" si="33"/>
        <v>0</v>
      </c>
      <c r="S255" s="170">
        <f t="shared" si="34"/>
        <v>0</v>
      </c>
      <c r="T255" s="170">
        <f t="shared" si="35"/>
        <v>0</v>
      </c>
      <c r="U255" s="170">
        <f t="shared" si="36"/>
        <v>0</v>
      </c>
      <c r="V255" s="170">
        <f t="shared" si="37"/>
        <v>0</v>
      </c>
      <c r="W255" s="170">
        <f t="shared" si="38"/>
        <v>0</v>
      </c>
      <c r="X255" s="170">
        <f t="shared" si="39"/>
        <v>0</v>
      </c>
    </row>
    <row r="256" spans="1:24" x14ac:dyDescent="0.25">
      <c r="A256" s="122">
        <v>247</v>
      </c>
      <c r="B256" s="40"/>
      <c r="C256" s="122"/>
      <c r="D256" s="173"/>
      <c r="E256" s="122"/>
      <c r="F256" s="122"/>
      <c r="G256" s="122"/>
      <c r="H256" s="122"/>
      <c r="I256" s="122"/>
      <c r="J256" s="122"/>
      <c r="K256" s="122"/>
      <c r="L256" s="122"/>
      <c r="M256" s="122"/>
      <c r="N256" s="125" t="str">
        <f t="shared" si="29"/>
        <v>SK FELDA PALONG 5</v>
      </c>
      <c r="O256" s="170" t="str">
        <f t="shared" si="30"/>
        <v>NBA6016</v>
      </c>
      <c r="P256" s="170">
        <f t="shared" si="31"/>
        <v>0</v>
      </c>
      <c r="Q256" s="170">
        <f t="shared" si="32"/>
        <v>0</v>
      </c>
      <c r="R256" s="170">
        <f t="shared" si="33"/>
        <v>0</v>
      </c>
      <c r="S256" s="170">
        <f t="shared" si="34"/>
        <v>0</v>
      </c>
      <c r="T256" s="170">
        <f t="shared" si="35"/>
        <v>0</v>
      </c>
      <c r="U256" s="170">
        <f t="shared" si="36"/>
        <v>0</v>
      </c>
      <c r="V256" s="170">
        <f t="shared" si="37"/>
        <v>0</v>
      </c>
      <c r="W256" s="170">
        <f t="shared" si="38"/>
        <v>0</v>
      </c>
      <c r="X256" s="170">
        <f t="shared" si="39"/>
        <v>0</v>
      </c>
    </row>
    <row r="257" spans="1:24" x14ac:dyDescent="0.25">
      <c r="A257" s="122">
        <v>248</v>
      </c>
      <c r="B257" s="40"/>
      <c r="C257" s="122"/>
      <c r="D257" s="173"/>
      <c r="E257" s="122"/>
      <c r="F257" s="122"/>
      <c r="G257" s="122"/>
      <c r="H257" s="122"/>
      <c r="I257" s="122"/>
      <c r="J257" s="122"/>
      <c r="K257" s="122"/>
      <c r="L257" s="122"/>
      <c r="M257" s="122"/>
      <c r="N257" s="125" t="str">
        <f t="shared" si="29"/>
        <v>SK FELDA PALONG 5</v>
      </c>
      <c r="O257" s="170" t="str">
        <f t="shared" si="30"/>
        <v>NBA6016</v>
      </c>
      <c r="P257" s="170">
        <f t="shared" si="31"/>
        <v>0</v>
      </c>
      <c r="Q257" s="170">
        <f t="shared" si="32"/>
        <v>0</v>
      </c>
      <c r="R257" s="170">
        <f t="shared" si="33"/>
        <v>0</v>
      </c>
      <c r="S257" s="170">
        <f t="shared" si="34"/>
        <v>0</v>
      </c>
      <c r="T257" s="170">
        <f t="shared" si="35"/>
        <v>0</v>
      </c>
      <c r="U257" s="170">
        <f t="shared" si="36"/>
        <v>0</v>
      </c>
      <c r="V257" s="170">
        <f t="shared" si="37"/>
        <v>0</v>
      </c>
      <c r="W257" s="170">
        <f t="shared" si="38"/>
        <v>0</v>
      </c>
      <c r="X257" s="170">
        <f t="shared" si="39"/>
        <v>0</v>
      </c>
    </row>
    <row r="258" spans="1:24" x14ac:dyDescent="0.25">
      <c r="A258" s="122">
        <v>249</v>
      </c>
      <c r="B258" s="40"/>
      <c r="C258" s="122"/>
      <c r="D258" s="173"/>
      <c r="E258" s="122"/>
      <c r="F258" s="122"/>
      <c r="G258" s="122"/>
      <c r="H258" s="122"/>
      <c r="I258" s="122"/>
      <c r="J258" s="122"/>
      <c r="K258" s="122"/>
      <c r="L258" s="122"/>
      <c r="M258" s="122"/>
      <c r="N258" s="125" t="str">
        <f t="shared" si="29"/>
        <v>SK FELDA PALONG 5</v>
      </c>
      <c r="O258" s="170" t="str">
        <f t="shared" si="30"/>
        <v>NBA6016</v>
      </c>
      <c r="P258" s="170">
        <f t="shared" si="31"/>
        <v>0</v>
      </c>
      <c r="Q258" s="170">
        <f t="shared" si="32"/>
        <v>0</v>
      </c>
      <c r="R258" s="170">
        <f t="shared" si="33"/>
        <v>0</v>
      </c>
      <c r="S258" s="170">
        <f t="shared" si="34"/>
        <v>0</v>
      </c>
      <c r="T258" s="170">
        <f t="shared" si="35"/>
        <v>0</v>
      </c>
      <c r="U258" s="170">
        <f t="shared" si="36"/>
        <v>0</v>
      </c>
      <c r="V258" s="170">
        <f t="shared" si="37"/>
        <v>0</v>
      </c>
      <c r="W258" s="170">
        <f t="shared" si="38"/>
        <v>0</v>
      </c>
      <c r="X258" s="170">
        <f t="shared" si="39"/>
        <v>0</v>
      </c>
    </row>
    <row r="259" spans="1:24" x14ac:dyDescent="0.25">
      <c r="A259" s="122">
        <v>250</v>
      </c>
      <c r="B259" s="40"/>
      <c r="C259" s="122"/>
      <c r="D259" s="173"/>
      <c r="E259" s="122"/>
      <c r="F259" s="122"/>
      <c r="G259" s="122"/>
      <c r="H259" s="122"/>
      <c r="I259" s="122"/>
      <c r="J259" s="122"/>
      <c r="K259" s="122"/>
      <c r="L259" s="122"/>
      <c r="M259" s="122"/>
      <c r="N259" s="125" t="str">
        <f t="shared" si="29"/>
        <v>SK FELDA PALONG 5</v>
      </c>
      <c r="O259" s="170" t="str">
        <f t="shared" si="30"/>
        <v>NBA6016</v>
      </c>
      <c r="P259" s="170">
        <f t="shared" si="31"/>
        <v>0</v>
      </c>
      <c r="Q259" s="170">
        <f t="shared" si="32"/>
        <v>0</v>
      </c>
      <c r="R259" s="170">
        <f t="shared" si="33"/>
        <v>0</v>
      </c>
      <c r="S259" s="170">
        <f t="shared" si="34"/>
        <v>0</v>
      </c>
      <c r="T259" s="170">
        <f t="shared" si="35"/>
        <v>0</v>
      </c>
      <c r="U259" s="170">
        <f t="shared" si="36"/>
        <v>0</v>
      </c>
      <c r="V259" s="170">
        <f t="shared" si="37"/>
        <v>0</v>
      </c>
      <c r="W259" s="170">
        <f t="shared" si="38"/>
        <v>0</v>
      </c>
      <c r="X259" s="170">
        <f t="shared" si="39"/>
        <v>0</v>
      </c>
    </row>
    <row r="260" spans="1:24" x14ac:dyDescent="0.25">
      <c r="A260" s="122">
        <v>251</v>
      </c>
      <c r="B260" s="40"/>
      <c r="C260" s="122"/>
      <c r="D260" s="173"/>
      <c r="E260" s="122"/>
      <c r="F260" s="122"/>
      <c r="G260" s="122"/>
      <c r="H260" s="122"/>
      <c r="I260" s="122"/>
      <c r="J260" s="122"/>
      <c r="K260" s="122"/>
      <c r="L260" s="122"/>
      <c r="M260" s="122"/>
      <c r="N260" s="125" t="str">
        <f t="shared" si="29"/>
        <v>SK FELDA PALONG 5</v>
      </c>
      <c r="O260" s="170" t="str">
        <f t="shared" si="30"/>
        <v>NBA6016</v>
      </c>
      <c r="P260" s="170">
        <f t="shared" si="31"/>
        <v>0</v>
      </c>
      <c r="Q260" s="170">
        <f t="shared" si="32"/>
        <v>0</v>
      </c>
      <c r="R260" s="170">
        <f t="shared" si="33"/>
        <v>0</v>
      </c>
      <c r="S260" s="170">
        <f t="shared" si="34"/>
        <v>0</v>
      </c>
      <c r="T260" s="170">
        <f t="shared" si="35"/>
        <v>0</v>
      </c>
      <c r="U260" s="170">
        <f t="shared" si="36"/>
        <v>0</v>
      </c>
      <c r="V260" s="170">
        <f t="shared" si="37"/>
        <v>0</v>
      </c>
      <c r="W260" s="170">
        <f t="shared" si="38"/>
        <v>0</v>
      </c>
      <c r="X260" s="170">
        <f t="shared" si="39"/>
        <v>0</v>
      </c>
    </row>
    <row r="261" spans="1:24" x14ac:dyDescent="0.25">
      <c r="A261" s="122">
        <v>252</v>
      </c>
      <c r="B261" s="40"/>
      <c r="C261" s="122"/>
      <c r="D261" s="173"/>
      <c r="E261" s="122"/>
      <c r="F261" s="122"/>
      <c r="G261" s="122"/>
      <c r="H261" s="122"/>
      <c r="I261" s="122"/>
      <c r="J261" s="122"/>
      <c r="K261" s="122"/>
      <c r="L261" s="122"/>
      <c r="M261" s="122"/>
      <c r="N261" s="125" t="str">
        <f t="shared" si="29"/>
        <v>SK FELDA PALONG 5</v>
      </c>
      <c r="O261" s="170" t="str">
        <f t="shared" si="30"/>
        <v>NBA6016</v>
      </c>
      <c r="P261" s="170">
        <f t="shared" si="31"/>
        <v>0</v>
      </c>
      <c r="Q261" s="170">
        <f t="shared" si="32"/>
        <v>0</v>
      </c>
      <c r="R261" s="170">
        <f t="shared" si="33"/>
        <v>0</v>
      </c>
      <c r="S261" s="170">
        <f t="shared" si="34"/>
        <v>0</v>
      </c>
      <c r="T261" s="170">
        <f t="shared" si="35"/>
        <v>0</v>
      </c>
      <c r="U261" s="170">
        <f t="shared" si="36"/>
        <v>0</v>
      </c>
      <c r="V261" s="170">
        <f t="shared" si="37"/>
        <v>0</v>
      </c>
      <c r="W261" s="170">
        <f t="shared" si="38"/>
        <v>0</v>
      </c>
      <c r="X261" s="170">
        <f t="shared" si="39"/>
        <v>0</v>
      </c>
    </row>
    <row r="262" spans="1:24" x14ac:dyDescent="0.25">
      <c r="A262" s="122">
        <v>253</v>
      </c>
      <c r="B262" s="40"/>
      <c r="C262" s="122"/>
      <c r="D262" s="173"/>
      <c r="E262" s="122"/>
      <c r="F262" s="122"/>
      <c r="G262" s="122"/>
      <c r="H262" s="122"/>
      <c r="I262" s="122"/>
      <c r="J262" s="122"/>
      <c r="K262" s="122"/>
      <c r="L262" s="122"/>
      <c r="M262" s="122"/>
      <c r="N262" s="125" t="str">
        <f t="shared" si="29"/>
        <v>SK FELDA PALONG 5</v>
      </c>
      <c r="O262" s="170" t="str">
        <f t="shared" si="30"/>
        <v>NBA6016</v>
      </c>
      <c r="P262" s="170">
        <f t="shared" si="31"/>
        <v>0</v>
      </c>
      <c r="Q262" s="170">
        <f t="shared" si="32"/>
        <v>0</v>
      </c>
      <c r="R262" s="170">
        <f t="shared" si="33"/>
        <v>0</v>
      </c>
      <c r="S262" s="170">
        <f t="shared" si="34"/>
        <v>0</v>
      </c>
      <c r="T262" s="170">
        <f t="shared" si="35"/>
        <v>0</v>
      </c>
      <c r="U262" s="170">
        <f t="shared" si="36"/>
        <v>0</v>
      </c>
      <c r="V262" s="170">
        <f t="shared" si="37"/>
        <v>0</v>
      </c>
      <c r="W262" s="170">
        <f t="shared" si="38"/>
        <v>0</v>
      </c>
      <c r="X262" s="170">
        <f t="shared" si="39"/>
        <v>0</v>
      </c>
    </row>
    <row r="263" spans="1:24" x14ac:dyDescent="0.25">
      <c r="A263" s="122">
        <v>254</v>
      </c>
      <c r="B263" s="40"/>
      <c r="C263" s="122"/>
      <c r="D263" s="173"/>
      <c r="E263" s="122"/>
      <c r="F263" s="122"/>
      <c r="G263" s="122"/>
      <c r="H263" s="122"/>
      <c r="I263" s="122"/>
      <c r="J263" s="122"/>
      <c r="K263" s="122"/>
      <c r="L263" s="122"/>
      <c r="M263" s="122"/>
      <c r="N263" s="125" t="str">
        <f t="shared" si="29"/>
        <v>SK FELDA PALONG 5</v>
      </c>
      <c r="O263" s="170" t="str">
        <f t="shared" si="30"/>
        <v>NBA6016</v>
      </c>
      <c r="P263" s="170">
        <f t="shared" si="31"/>
        <v>0</v>
      </c>
      <c r="Q263" s="170">
        <f t="shared" si="32"/>
        <v>0</v>
      </c>
      <c r="R263" s="170">
        <f t="shared" si="33"/>
        <v>0</v>
      </c>
      <c r="S263" s="170">
        <f t="shared" si="34"/>
        <v>0</v>
      </c>
      <c r="T263" s="170">
        <f t="shared" si="35"/>
        <v>0</v>
      </c>
      <c r="U263" s="170">
        <f t="shared" si="36"/>
        <v>0</v>
      </c>
      <c r="V263" s="170">
        <f t="shared" si="37"/>
        <v>0</v>
      </c>
      <c r="W263" s="170">
        <f t="shared" si="38"/>
        <v>0</v>
      </c>
      <c r="X263" s="170">
        <f t="shared" si="39"/>
        <v>0</v>
      </c>
    </row>
    <row r="264" spans="1:24" x14ac:dyDescent="0.25">
      <c r="A264" s="122">
        <v>255</v>
      </c>
      <c r="B264" s="40"/>
      <c r="C264" s="122"/>
      <c r="D264" s="173"/>
      <c r="E264" s="122"/>
      <c r="F264" s="122"/>
      <c r="G264" s="122"/>
      <c r="H264" s="122"/>
      <c r="I264" s="122"/>
      <c r="J264" s="122"/>
      <c r="K264" s="122"/>
      <c r="L264" s="122"/>
      <c r="M264" s="122"/>
      <c r="N264" s="125" t="str">
        <f t="shared" si="29"/>
        <v>SK FELDA PALONG 5</v>
      </c>
      <c r="O264" s="170" t="str">
        <f t="shared" si="30"/>
        <v>NBA6016</v>
      </c>
      <c r="P264" s="170">
        <f t="shared" si="31"/>
        <v>0</v>
      </c>
      <c r="Q264" s="170">
        <f t="shared" si="32"/>
        <v>0</v>
      </c>
      <c r="R264" s="170">
        <f t="shared" si="33"/>
        <v>0</v>
      </c>
      <c r="S264" s="170">
        <f t="shared" si="34"/>
        <v>0</v>
      </c>
      <c r="T264" s="170">
        <f t="shared" si="35"/>
        <v>0</v>
      </c>
      <c r="U264" s="170">
        <f t="shared" si="36"/>
        <v>0</v>
      </c>
      <c r="V264" s="170">
        <f t="shared" si="37"/>
        <v>0</v>
      </c>
      <c r="W264" s="170">
        <f t="shared" si="38"/>
        <v>0</v>
      </c>
      <c r="X264" s="170">
        <f t="shared" si="39"/>
        <v>0</v>
      </c>
    </row>
    <row r="265" spans="1:24" x14ac:dyDescent="0.25">
      <c r="A265" s="122">
        <v>256</v>
      </c>
      <c r="B265" s="40"/>
      <c r="C265" s="122"/>
      <c r="D265" s="173"/>
      <c r="E265" s="122"/>
      <c r="F265" s="122"/>
      <c r="G265" s="122"/>
      <c r="H265" s="122"/>
      <c r="I265" s="122"/>
      <c r="J265" s="122"/>
      <c r="K265" s="122"/>
      <c r="L265" s="122"/>
      <c r="M265" s="122"/>
      <c r="N265" s="125" t="str">
        <f t="shared" si="29"/>
        <v>SK FELDA PALONG 5</v>
      </c>
      <c r="O265" s="170" t="str">
        <f t="shared" si="30"/>
        <v>NBA6016</v>
      </c>
      <c r="P265" s="170">
        <f t="shared" si="31"/>
        <v>0</v>
      </c>
      <c r="Q265" s="170">
        <f t="shared" si="32"/>
        <v>0</v>
      </c>
      <c r="R265" s="170">
        <f t="shared" si="33"/>
        <v>0</v>
      </c>
      <c r="S265" s="170">
        <f t="shared" si="34"/>
        <v>0</v>
      </c>
      <c r="T265" s="170">
        <f t="shared" si="35"/>
        <v>0</v>
      </c>
      <c r="U265" s="170">
        <f t="shared" si="36"/>
        <v>0</v>
      </c>
      <c r="V265" s="170">
        <f t="shared" si="37"/>
        <v>0</v>
      </c>
      <c r="W265" s="170">
        <f t="shared" si="38"/>
        <v>0</v>
      </c>
      <c r="X265" s="170">
        <f t="shared" si="39"/>
        <v>0</v>
      </c>
    </row>
    <row r="266" spans="1:24" x14ac:dyDescent="0.25">
      <c r="A266" s="122">
        <v>257</v>
      </c>
      <c r="B266" s="40"/>
      <c r="C266" s="122"/>
      <c r="D266" s="173"/>
      <c r="E266" s="122"/>
      <c r="F266" s="122"/>
      <c r="G266" s="122"/>
      <c r="H266" s="122"/>
      <c r="I266" s="122"/>
      <c r="J266" s="122"/>
      <c r="K266" s="122"/>
      <c r="L266" s="122"/>
      <c r="M266" s="122"/>
      <c r="N266" s="125" t="str">
        <f t="shared" si="29"/>
        <v>SK FELDA PALONG 5</v>
      </c>
      <c r="O266" s="170" t="str">
        <f t="shared" si="30"/>
        <v>NBA6016</v>
      </c>
      <c r="P266" s="170">
        <f t="shared" si="31"/>
        <v>0</v>
      </c>
      <c r="Q266" s="170">
        <f t="shared" si="32"/>
        <v>0</v>
      </c>
      <c r="R266" s="170">
        <f t="shared" si="33"/>
        <v>0</v>
      </c>
      <c r="S266" s="170">
        <f t="shared" si="34"/>
        <v>0</v>
      </c>
      <c r="T266" s="170">
        <f t="shared" si="35"/>
        <v>0</v>
      </c>
      <c r="U266" s="170">
        <f t="shared" si="36"/>
        <v>0</v>
      </c>
      <c r="V266" s="170">
        <f t="shared" si="37"/>
        <v>0</v>
      </c>
      <c r="W266" s="170">
        <f t="shared" si="38"/>
        <v>0</v>
      </c>
      <c r="X266" s="170">
        <f t="shared" si="39"/>
        <v>0</v>
      </c>
    </row>
    <row r="267" spans="1:24" x14ac:dyDescent="0.25">
      <c r="A267" s="122">
        <v>258</v>
      </c>
      <c r="B267" s="40"/>
      <c r="C267" s="122"/>
      <c r="D267" s="173"/>
      <c r="E267" s="122"/>
      <c r="F267" s="122"/>
      <c r="G267" s="122"/>
      <c r="H267" s="122"/>
      <c r="I267" s="122"/>
      <c r="J267" s="122"/>
      <c r="K267" s="122"/>
      <c r="L267" s="122"/>
      <c r="M267" s="122"/>
      <c r="N267" s="125" t="str">
        <f t="shared" ref="N267:N330" si="40">$C$2</f>
        <v>SK FELDA PALONG 5</v>
      </c>
      <c r="O267" s="170" t="str">
        <f t="shared" ref="O267:O330" si="41">$C$3</f>
        <v>NBA6016</v>
      </c>
      <c r="P267" s="170">
        <f t="shared" ref="P267:P330" si="42">E267*10</f>
        <v>0</v>
      </c>
      <c r="Q267" s="170">
        <f t="shared" ref="Q267:Q330" si="43">F267*10</f>
        <v>0</v>
      </c>
      <c r="R267" s="170">
        <f t="shared" si="33"/>
        <v>0</v>
      </c>
      <c r="S267" s="170">
        <f t="shared" si="34"/>
        <v>0</v>
      </c>
      <c r="T267" s="170">
        <f t="shared" si="35"/>
        <v>0</v>
      </c>
      <c r="U267" s="170">
        <f t="shared" si="36"/>
        <v>0</v>
      </c>
      <c r="V267" s="170">
        <f t="shared" si="37"/>
        <v>0</v>
      </c>
      <c r="W267" s="170">
        <f t="shared" si="38"/>
        <v>0</v>
      </c>
      <c r="X267" s="170">
        <f t="shared" si="39"/>
        <v>0</v>
      </c>
    </row>
    <row r="268" spans="1:24" x14ac:dyDescent="0.25">
      <c r="A268" s="122">
        <v>259</v>
      </c>
      <c r="B268" s="40"/>
      <c r="C268" s="122"/>
      <c r="D268" s="173"/>
      <c r="E268" s="122"/>
      <c r="F268" s="122"/>
      <c r="G268" s="122"/>
      <c r="H268" s="122"/>
      <c r="I268" s="122"/>
      <c r="J268" s="122"/>
      <c r="K268" s="122"/>
      <c r="L268" s="122"/>
      <c r="M268" s="122"/>
      <c r="N268" s="125" t="str">
        <f t="shared" si="40"/>
        <v>SK FELDA PALONG 5</v>
      </c>
      <c r="O268" s="170" t="str">
        <f t="shared" si="41"/>
        <v>NBA6016</v>
      </c>
      <c r="P268" s="170">
        <f t="shared" si="42"/>
        <v>0</v>
      </c>
      <c r="Q268" s="170">
        <f t="shared" si="43"/>
        <v>0</v>
      </c>
      <c r="R268" s="170">
        <f t="shared" ref="R268:R331" si="44">G268*10</f>
        <v>0</v>
      </c>
      <c r="S268" s="170">
        <f t="shared" si="34"/>
        <v>0</v>
      </c>
      <c r="T268" s="170">
        <f t="shared" si="35"/>
        <v>0</v>
      </c>
      <c r="U268" s="170">
        <f t="shared" si="36"/>
        <v>0</v>
      </c>
      <c r="V268" s="170">
        <f t="shared" si="37"/>
        <v>0</v>
      </c>
      <c r="W268" s="170">
        <f t="shared" si="38"/>
        <v>0</v>
      </c>
      <c r="X268" s="170">
        <f t="shared" si="39"/>
        <v>0</v>
      </c>
    </row>
    <row r="269" spans="1:24" x14ac:dyDescent="0.25">
      <c r="A269" s="122">
        <v>260</v>
      </c>
      <c r="B269" s="40"/>
      <c r="C269" s="122"/>
      <c r="D269" s="173"/>
      <c r="E269" s="122"/>
      <c r="F269" s="122"/>
      <c r="G269" s="122"/>
      <c r="H269" s="122"/>
      <c r="I269" s="122"/>
      <c r="J269" s="122"/>
      <c r="K269" s="122"/>
      <c r="L269" s="122"/>
      <c r="M269" s="122"/>
      <c r="N269" s="125" t="str">
        <f t="shared" si="40"/>
        <v>SK FELDA PALONG 5</v>
      </c>
      <c r="O269" s="170" t="str">
        <f t="shared" si="41"/>
        <v>NBA6016</v>
      </c>
      <c r="P269" s="170">
        <f t="shared" si="42"/>
        <v>0</v>
      </c>
      <c r="Q269" s="170">
        <f t="shared" si="43"/>
        <v>0</v>
      </c>
      <c r="R269" s="170">
        <f t="shared" si="44"/>
        <v>0</v>
      </c>
      <c r="S269" s="170">
        <f t="shared" ref="S269:S332" si="45">H269*10</f>
        <v>0</v>
      </c>
      <c r="T269" s="170">
        <f t="shared" ref="T269:T332" si="46">I269*10</f>
        <v>0</v>
      </c>
      <c r="U269" s="170">
        <f t="shared" ref="U269:U332" si="47">J269*10</f>
        <v>0</v>
      </c>
      <c r="V269" s="170">
        <f t="shared" ref="V269:V332" si="48">K269*10</f>
        <v>0</v>
      </c>
      <c r="W269" s="170">
        <f t="shared" ref="W269:W332" si="49">L269*10</f>
        <v>0</v>
      </c>
      <c r="X269" s="170">
        <f t="shared" ref="X269:X332" si="50">M269*10</f>
        <v>0</v>
      </c>
    </row>
    <row r="270" spans="1:24" x14ac:dyDescent="0.25">
      <c r="A270" s="122">
        <v>261</v>
      </c>
      <c r="B270" s="40"/>
      <c r="C270" s="122"/>
      <c r="D270" s="173"/>
      <c r="E270" s="122"/>
      <c r="F270" s="122"/>
      <c r="G270" s="122"/>
      <c r="H270" s="122"/>
      <c r="I270" s="122"/>
      <c r="J270" s="122"/>
      <c r="K270" s="122"/>
      <c r="L270" s="122"/>
      <c r="M270" s="122"/>
      <c r="N270" s="125" t="str">
        <f t="shared" si="40"/>
        <v>SK FELDA PALONG 5</v>
      </c>
      <c r="O270" s="170" t="str">
        <f t="shared" si="41"/>
        <v>NBA6016</v>
      </c>
      <c r="P270" s="170">
        <f t="shared" si="42"/>
        <v>0</v>
      </c>
      <c r="Q270" s="170">
        <f t="shared" si="43"/>
        <v>0</v>
      </c>
      <c r="R270" s="170">
        <f t="shared" si="44"/>
        <v>0</v>
      </c>
      <c r="S270" s="170">
        <f t="shared" si="45"/>
        <v>0</v>
      </c>
      <c r="T270" s="170">
        <f t="shared" si="46"/>
        <v>0</v>
      </c>
      <c r="U270" s="170">
        <f t="shared" si="47"/>
        <v>0</v>
      </c>
      <c r="V270" s="170">
        <f t="shared" si="48"/>
        <v>0</v>
      </c>
      <c r="W270" s="170">
        <f t="shared" si="49"/>
        <v>0</v>
      </c>
      <c r="X270" s="170">
        <f t="shared" si="50"/>
        <v>0</v>
      </c>
    </row>
    <row r="271" spans="1:24" x14ac:dyDescent="0.25">
      <c r="A271" s="122">
        <v>262</v>
      </c>
      <c r="B271" s="40"/>
      <c r="C271" s="122"/>
      <c r="D271" s="173"/>
      <c r="E271" s="122"/>
      <c r="F271" s="122"/>
      <c r="G271" s="122"/>
      <c r="H271" s="122"/>
      <c r="I271" s="122"/>
      <c r="J271" s="122"/>
      <c r="K271" s="122"/>
      <c r="L271" s="122"/>
      <c r="M271" s="122"/>
      <c r="N271" s="125" t="str">
        <f t="shared" si="40"/>
        <v>SK FELDA PALONG 5</v>
      </c>
      <c r="O271" s="170" t="str">
        <f t="shared" si="41"/>
        <v>NBA6016</v>
      </c>
      <c r="P271" s="170">
        <f t="shared" si="42"/>
        <v>0</v>
      </c>
      <c r="Q271" s="170">
        <f t="shared" si="43"/>
        <v>0</v>
      </c>
      <c r="R271" s="170">
        <f t="shared" si="44"/>
        <v>0</v>
      </c>
      <c r="S271" s="170">
        <f t="shared" si="45"/>
        <v>0</v>
      </c>
      <c r="T271" s="170">
        <f t="shared" si="46"/>
        <v>0</v>
      </c>
      <c r="U271" s="170">
        <f t="shared" si="47"/>
        <v>0</v>
      </c>
      <c r="V271" s="170">
        <f t="shared" si="48"/>
        <v>0</v>
      </c>
      <c r="W271" s="170">
        <f t="shared" si="49"/>
        <v>0</v>
      </c>
      <c r="X271" s="170">
        <f t="shared" si="50"/>
        <v>0</v>
      </c>
    </row>
    <row r="272" spans="1:24" x14ac:dyDescent="0.25">
      <c r="A272" s="122">
        <v>263</v>
      </c>
      <c r="B272" s="40"/>
      <c r="C272" s="122"/>
      <c r="D272" s="173"/>
      <c r="E272" s="122"/>
      <c r="F272" s="122"/>
      <c r="G272" s="122"/>
      <c r="H272" s="122"/>
      <c r="I272" s="122"/>
      <c r="J272" s="122"/>
      <c r="K272" s="122"/>
      <c r="L272" s="122"/>
      <c r="M272" s="122"/>
      <c r="N272" s="125" t="str">
        <f t="shared" si="40"/>
        <v>SK FELDA PALONG 5</v>
      </c>
      <c r="O272" s="170" t="str">
        <f t="shared" si="41"/>
        <v>NBA6016</v>
      </c>
      <c r="P272" s="170">
        <f t="shared" si="42"/>
        <v>0</v>
      </c>
      <c r="Q272" s="170">
        <f t="shared" si="43"/>
        <v>0</v>
      </c>
      <c r="R272" s="170">
        <f t="shared" si="44"/>
        <v>0</v>
      </c>
      <c r="S272" s="170">
        <f t="shared" si="45"/>
        <v>0</v>
      </c>
      <c r="T272" s="170">
        <f t="shared" si="46"/>
        <v>0</v>
      </c>
      <c r="U272" s="170">
        <f t="shared" si="47"/>
        <v>0</v>
      </c>
      <c r="V272" s="170">
        <f t="shared" si="48"/>
        <v>0</v>
      </c>
      <c r="W272" s="170">
        <f t="shared" si="49"/>
        <v>0</v>
      </c>
      <c r="X272" s="170">
        <f t="shared" si="50"/>
        <v>0</v>
      </c>
    </row>
    <row r="273" spans="1:24" x14ac:dyDescent="0.25">
      <c r="A273" s="122">
        <v>264</v>
      </c>
      <c r="B273" s="40"/>
      <c r="C273" s="122"/>
      <c r="D273" s="173"/>
      <c r="E273" s="122"/>
      <c r="F273" s="122"/>
      <c r="G273" s="122"/>
      <c r="H273" s="122"/>
      <c r="I273" s="122"/>
      <c r="J273" s="122"/>
      <c r="K273" s="122"/>
      <c r="L273" s="122"/>
      <c r="M273" s="122"/>
      <c r="N273" s="125" t="str">
        <f t="shared" si="40"/>
        <v>SK FELDA PALONG 5</v>
      </c>
      <c r="O273" s="170" t="str">
        <f t="shared" si="41"/>
        <v>NBA6016</v>
      </c>
      <c r="P273" s="170">
        <f t="shared" si="42"/>
        <v>0</v>
      </c>
      <c r="Q273" s="170">
        <f t="shared" si="43"/>
        <v>0</v>
      </c>
      <c r="R273" s="170">
        <f t="shared" si="44"/>
        <v>0</v>
      </c>
      <c r="S273" s="170">
        <f t="shared" si="45"/>
        <v>0</v>
      </c>
      <c r="T273" s="170">
        <f t="shared" si="46"/>
        <v>0</v>
      </c>
      <c r="U273" s="170">
        <f t="shared" si="47"/>
        <v>0</v>
      </c>
      <c r="V273" s="170">
        <f t="shared" si="48"/>
        <v>0</v>
      </c>
      <c r="W273" s="170">
        <f t="shared" si="49"/>
        <v>0</v>
      </c>
      <c r="X273" s="170">
        <f t="shared" si="50"/>
        <v>0</v>
      </c>
    </row>
    <row r="274" spans="1:24" x14ac:dyDescent="0.25">
      <c r="A274" s="122">
        <v>265</v>
      </c>
      <c r="B274" s="40"/>
      <c r="C274" s="122"/>
      <c r="D274" s="173"/>
      <c r="E274" s="122"/>
      <c r="F274" s="122"/>
      <c r="G274" s="122"/>
      <c r="H274" s="122"/>
      <c r="I274" s="122"/>
      <c r="J274" s="122"/>
      <c r="K274" s="122"/>
      <c r="L274" s="122"/>
      <c r="M274" s="122"/>
      <c r="N274" s="125" t="str">
        <f t="shared" si="40"/>
        <v>SK FELDA PALONG 5</v>
      </c>
      <c r="O274" s="170" t="str">
        <f t="shared" si="41"/>
        <v>NBA6016</v>
      </c>
      <c r="P274" s="170">
        <f t="shared" si="42"/>
        <v>0</v>
      </c>
      <c r="Q274" s="170">
        <f t="shared" si="43"/>
        <v>0</v>
      </c>
      <c r="R274" s="170">
        <f t="shared" si="44"/>
        <v>0</v>
      </c>
      <c r="S274" s="170">
        <f t="shared" si="45"/>
        <v>0</v>
      </c>
      <c r="T274" s="170">
        <f t="shared" si="46"/>
        <v>0</v>
      </c>
      <c r="U274" s="170">
        <f t="shared" si="47"/>
        <v>0</v>
      </c>
      <c r="V274" s="170">
        <f t="shared" si="48"/>
        <v>0</v>
      </c>
      <c r="W274" s="170">
        <f t="shared" si="49"/>
        <v>0</v>
      </c>
      <c r="X274" s="170">
        <f t="shared" si="50"/>
        <v>0</v>
      </c>
    </row>
    <row r="275" spans="1:24" x14ac:dyDescent="0.25">
      <c r="A275" s="122">
        <v>266</v>
      </c>
      <c r="B275" s="40"/>
      <c r="C275" s="122"/>
      <c r="D275" s="173"/>
      <c r="E275" s="122"/>
      <c r="F275" s="122"/>
      <c r="G275" s="122"/>
      <c r="H275" s="122"/>
      <c r="I275" s="122"/>
      <c r="J275" s="122"/>
      <c r="K275" s="122"/>
      <c r="L275" s="122"/>
      <c r="M275" s="122"/>
      <c r="N275" s="125" t="str">
        <f t="shared" si="40"/>
        <v>SK FELDA PALONG 5</v>
      </c>
      <c r="O275" s="170" t="str">
        <f t="shared" si="41"/>
        <v>NBA6016</v>
      </c>
      <c r="P275" s="170">
        <f t="shared" si="42"/>
        <v>0</v>
      </c>
      <c r="Q275" s="170">
        <f t="shared" si="43"/>
        <v>0</v>
      </c>
      <c r="R275" s="170">
        <f t="shared" si="44"/>
        <v>0</v>
      </c>
      <c r="S275" s="170">
        <f t="shared" si="45"/>
        <v>0</v>
      </c>
      <c r="T275" s="170">
        <f t="shared" si="46"/>
        <v>0</v>
      </c>
      <c r="U275" s="170">
        <f t="shared" si="47"/>
        <v>0</v>
      </c>
      <c r="V275" s="170">
        <f t="shared" si="48"/>
        <v>0</v>
      </c>
      <c r="W275" s="170">
        <f t="shared" si="49"/>
        <v>0</v>
      </c>
      <c r="X275" s="170">
        <f t="shared" si="50"/>
        <v>0</v>
      </c>
    </row>
    <row r="276" spans="1:24" x14ac:dyDescent="0.25">
      <c r="A276" s="122">
        <v>267</v>
      </c>
      <c r="B276" s="40"/>
      <c r="C276" s="122"/>
      <c r="D276" s="173"/>
      <c r="E276" s="122"/>
      <c r="F276" s="122"/>
      <c r="G276" s="122"/>
      <c r="H276" s="122"/>
      <c r="I276" s="122"/>
      <c r="J276" s="122"/>
      <c r="K276" s="122"/>
      <c r="L276" s="122"/>
      <c r="M276" s="122"/>
      <c r="N276" s="125" t="str">
        <f t="shared" si="40"/>
        <v>SK FELDA PALONG 5</v>
      </c>
      <c r="O276" s="170" t="str">
        <f t="shared" si="41"/>
        <v>NBA6016</v>
      </c>
      <c r="P276" s="170">
        <f t="shared" si="42"/>
        <v>0</v>
      </c>
      <c r="Q276" s="170">
        <f t="shared" si="43"/>
        <v>0</v>
      </c>
      <c r="R276" s="170">
        <f t="shared" si="44"/>
        <v>0</v>
      </c>
      <c r="S276" s="170">
        <f t="shared" si="45"/>
        <v>0</v>
      </c>
      <c r="T276" s="170">
        <f t="shared" si="46"/>
        <v>0</v>
      </c>
      <c r="U276" s="170">
        <f t="shared" si="47"/>
        <v>0</v>
      </c>
      <c r="V276" s="170">
        <f t="shared" si="48"/>
        <v>0</v>
      </c>
      <c r="W276" s="170">
        <f t="shared" si="49"/>
        <v>0</v>
      </c>
      <c r="X276" s="170">
        <f t="shared" si="50"/>
        <v>0</v>
      </c>
    </row>
    <row r="277" spans="1:24" x14ac:dyDescent="0.25">
      <c r="A277" s="122">
        <v>268</v>
      </c>
      <c r="B277" s="40"/>
      <c r="C277" s="122"/>
      <c r="D277" s="173"/>
      <c r="E277" s="122"/>
      <c r="F277" s="122"/>
      <c r="G277" s="122"/>
      <c r="H277" s="122"/>
      <c r="I277" s="122"/>
      <c r="J277" s="122"/>
      <c r="K277" s="122"/>
      <c r="L277" s="122"/>
      <c r="M277" s="122"/>
      <c r="N277" s="125" t="str">
        <f t="shared" si="40"/>
        <v>SK FELDA PALONG 5</v>
      </c>
      <c r="O277" s="170" t="str">
        <f t="shared" si="41"/>
        <v>NBA6016</v>
      </c>
      <c r="P277" s="170">
        <f t="shared" si="42"/>
        <v>0</v>
      </c>
      <c r="Q277" s="170">
        <f t="shared" si="43"/>
        <v>0</v>
      </c>
      <c r="R277" s="170">
        <f t="shared" si="44"/>
        <v>0</v>
      </c>
      <c r="S277" s="170">
        <f t="shared" si="45"/>
        <v>0</v>
      </c>
      <c r="T277" s="170">
        <f t="shared" si="46"/>
        <v>0</v>
      </c>
      <c r="U277" s="170">
        <f t="shared" si="47"/>
        <v>0</v>
      </c>
      <c r="V277" s="170">
        <f t="shared" si="48"/>
        <v>0</v>
      </c>
      <c r="W277" s="170">
        <f t="shared" si="49"/>
        <v>0</v>
      </c>
      <c r="X277" s="170">
        <f t="shared" si="50"/>
        <v>0</v>
      </c>
    </row>
    <row r="278" spans="1:24" x14ac:dyDescent="0.25">
      <c r="A278" s="122">
        <v>269</v>
      </c>
      <c r="B278" s="40"/>
      <c r="C278" s="122"/>
      <c r="D278" s="173"/>
      <c r="E278" s="122"/>
      <c r="F278" s="122"/>
      <c r="G278" s="122"/>
      <c r="H278" s="122"/>
      <c r="I278" s="122"/>
      <c r="J278" s="122"/>
      <c r="K278" s="122"/>
      <c r="L278" s="122"/>
      <c r="M278" s="122"/>
      <c r="N278" s="125" t="str">
        <f t="shared" si="40"/>
        <v>SK FELDA PALONG 5</v>
      </c>
      <c r="O278" s="170" t="str">
        <f t="shared" si="41"/>
        <v>NBA6016</v>
      </c>
      <c r="P278" s="170">
        <f t="shared" si="42"/>
        <v>0</v>
      </c>
      <c r="Q278" s="170">
        <f t="shared" si="43"/>
        <v>0</v>
      </c>
      <c r="R278" s="170">
        <f t="shared" si="44"/>
        <v>0</v>
      </c>
      <c r="S278" s="170">
        <f t="shared" si="45"/>
        <v>0</v>
      </c>
      <c r="T278" s="170">
        <f t="shared" si="46"/>
        <v>0</v>
      </c>
      <c r="U278" s="170">
        <f t="shared" si="47"/>
        <v>0</v>
      </c>
      <c r="V278" s="170">
        <f t="shared" si="48"/>
        <v>0</v>
      </c>
      <c r="W278" s="170">
        <f t="shared" si="49"/>
        <v>0</v>
      </c>
      <c r="X278" s="170">
        <f t="shared" si="50"/>
        <v>0</v>
      </c>
    </row>
    <row r="279" spans="1:24" x14ac:dyDescent="0.25">
      <c r="A279" s="122">
        <v>270</v>
      </c>
      <c r="B279" s="40"/>
      <c r="C279" s="122"/>
      <c r="D279" s="173"/>
      <c r="E279" s="122"/>
      <c r="F279" s="122"/>
      <c r="G279" s="122"/>
      <c r="H279" s="122"/>
      <c r="I279" s="122"/>
      <c r="J279" s="122"/>
      <c r="K279" s="122"/>
      <c r="L279" s="122"/>
      <c r="M279" s="122"/>
      <c r="N279" s="125" t="str">
        <f t="shared" si="40"/>
        <v>SK FELDA PALONG 5</v>
      </c>
      <c r="O279" s="170" t="str">
        <f t="shared" si="41"/>
        <v>NBA6016</v>
      </c>
      <c r="P279" s="170">
        <f t="shared" si="42"/>
        <v>0</v>
      </c>
      <c r="Q279" s="170">
        <f t="shared" si="43"/>
        <v>0</v>
      </c>
      <c r="R279" s="170">
        <f t="shared" si="44"/>
        <v>0</v>
      </c>
      <c r="S279" s="170">
        <f t="shared" si="45"/>
        <v>0</v>
      </c>
      <c r="T279" s="170">
        <f t="shared" si="46"/>
        <v>0</v>
      </c>
      <c r="U279" s="170">
        <f t="shared" si="47"/>
        <v>0</v>
      </c>
      <c r="V279" s="170">
        <f t="shared" si="48"/>
        <v>0</v>
      </c>
      <c r="W279" s="170">
        <f t="shared" si="49"/>
        <v>0</v>
      </c>
      <c r="X279" s="170">
        <f t="shared" si="50"/>
        <v>0</v>
      </c>
    </row>
    <row r="280" spans="1:24" x14ac:dyDescent="0.25">
      <c r="A280" s="122">
        <v>271</v>
      </c>
      <c r="B280" s="40"/>
      <c r="C280" s="122"/>
      <c r="D280" s="173"/>
      <c r="E280" s="122"/>
      <c r="F280" s="122"/>
      <c r="G280" s="122"/>
      <c r="H280" s="122"/>
      <c r="I280" s="122"/>
      <c r="J280" s="122"/>
      <c r="K280" s="122"/>
      <c r="L280" s="122"/>
      <c r="M280" s="122"/>
      <c r="N280" s="125" t="str">
        <f t="shared" si="40"/>
        <v>SK FELDA PALONG 5</v>
      </c>
      <c r="O280" s="170" t="str">
        <f t="shared" si="41"/>
        <v>NBA6016</v>
      </c>
      <c r="P280" s="170">
        <f t="shared" si="42"/>
        <v>0</v>
      </c>
      <c r="Q280" s="170">
        <f t="shared" si="43"/>
        <v>0</v>
      </c>
      <c r="R280" s="170">
        <f t="shared" si="44"/>
        <v>0</v>
      </c>
      <c r="S280" s="170">
        <f t="shared" si="45"/>
        <v>0</v>
      </c>
      <c r="T280" s="170">
        <f t="shared" si="46"/>
        <v>0</v>
      </c>
      <c r="U280" s="170">
        <f t="shared" si="47"/>
        <v>0</v>
      </c>
      <c r="V280" s="170">
        <f t="shared" si="48"/>
        <v>0</v>
      </c>
      <c r="W280" s="170">
        <f t="shared" si="49"/>
        <v>0</v>
      </c>
      <c r="X280" s="170">
        <f t="shared" si="50"/>
        <v>0</v>
      </c>
    </row>
    <row r="281" spans="1:24" x14ac:dyDescent="0.25">
      <c r="A281" s="122">
        <v>272</v>
      </c>
      <c r="B281" s="40"/>
      <c r="C281" s="122"/>
      <c r="D281" s="173"/>
      <c r="E281" s="122"/>
      <c r="F281" s="122"/>
      <c r="G281" s="122"/>
      <c r="H281" s="122"/>
      <c r="I281" s="122"/>
      <c r="J281" s="122"/>
      <c r="K281" s="122"/>
      <c r="L281" s="122"/>
      <c r="M281" s="122"/>
      <c r="N281" s="125" t="str">
        <f t="shared" si="40"/>
        <v>SK FELDA PALONG 5</v>
      </c>
      <c r="O281" s="170" t="str">
        <f t="shared" si="41"/>
        <v>NBA6016</v>
      </c>
      <c r="P281" s="170">
        <f t="shared" si="42"/>
        <v>0</v>
      </c>
      <c r="Q281" s="170">
        <f t="shared" si="43"/>
        <v>0</v>
      </c>
      <c r="R281" s="170">
        <f t="shared" si="44"/>
        <v>0</v>
      </c>
      <c r="S281" s="170">
        <f t="shared" si="45"/>
        <v>0</v>
      </c>
      <c r="T281" s="170">
        <f t="shared" si="46"/>
        <v>0</v>
      </c>
      <c r="U281" s="170">
        <f t="shared" si="47"/>
        <v>0</v>
      </c>
      <c r="V281" s="170">
        <f t="shared" si="48"/>
        <v>0</v>
      </c>
      <c r="W281" s="170">
        <f t="shared" si="49"/>
        <v>0</v>
      </c>
      <c r="X281" s="170">
        <f t="shared" si="50"/>
        <v>0</v>
      </c>
    </row>
    <row r="282" spans="1:24" x14ac:dyDescent="0.25">
      <c r="A282" s="122">
        <v>273</v>
      </c>
      <c r="B282" s="40"/>
      <c r="C282" s="122"/>
      <c r="D282" s="173"/>
      <c r="E282" s="122"/>
      <c r="F282" s="122"/>
      <c r="G282" s="122"/>
      <c r="H282" s="122"/>
      <c r="I282" s="122"/>
      <c r="J282" s="122"/>
      <c r="K282" s="122"/>
      <c r="L282" s="122"/>
      <c r="M282" s="122"/>
      <c r="N282" s="125" t="str">
        <f t="shared" si="40"/>
        <v>SK FELDA PALONG 5</v>
      </c>
      <c r="O282" s="170" t="str">
        <f t="shared" si="41"/>
        <v>NBA6016</v>
      </c>
      <c r="P282" s="170">
        <f t="shared" si="42"/>
        <v>0</v>
      </c>
      <c r="Q282" s="170">
        <f t="shared" si="43"/>
        <v>0</v>
      </c>
      <c r="R282" s="170">
        <f t="shared" si="44"/>
        <v>0</v>
      </c>
      <c r="S282" s="170">
        <f t="shared" si="45"/>
        <v>0</v>
      </c>
      <c r="T282" s="170">
        <f t="shared" si="46"/>
        <v>0</v>
      </c>
      <c r="U282" s="170">
        <f t="shared" si="47"/>
        <v>0</v>
      </c>
      <c r="V282" s="170">
        <f t="shared" si="48"/>
        <v>0</v>
      </c>
      <c r="W282" s="170">
        <f t="shared" si="49"/>
        <v>0</v>
      </c>
      <c r="X282" s="170">
        <f t="shared" si="50"/>
        <v>0</v>
      </c>
    </row>
    <row r="283" spans="1:24" x14ac:dyDescent="0.25">
      <c r="A283" s="122">
        <v>274</v>
      </c>
      <c r="B283" s="40"/>
      <c r="C283" s="122"/>
      <c r="D283" s="173"/>
      <c r="E283" s="122"/>
      <c r="F283" s="122"/>
      <c r="G283" s="122"/>
      <c r="H283" s="122"/>
      <c r="I283" s="122"/>
      <c r="J283" s="122"/>
      <c r="K283" s="122"/>
      <c r="L283" s="122"/>
      <c r="M283" s="122"/>
      <c r="N283" s="125" t="str">
        <f t="shared" si="40"/>
        <v>SK FELDA PALONG 5</v>
      </c>
      <c r="O283" s="170" t="str">
        <f t="shared" si="41"/>
        <v>NBA6016</v>
      </c>
      <c r="P283" s="170">
        <f t="shared" si="42"/>
        <v>0</v>
      </c>
      <c r="Q283" s="170">
        <f t="shared" si="43"/>
        <v>0</v>
      </c>
      <c r="R283" s="170">
        <f t="shared" si="44"/>
        <v>0</v>
      </c>
      <c r="S283" s="170">
        <f t="shared" si="45"/>
        <v>0</v>
      </c>
      <c r="T283" s="170">
        <f t="shared" si="46"/>
        <v>0</v>
      </c>
      <c r="U283" s="170">
        <f t="shared" si="47"/>
        <v>0</v>
      </c>
      <c r="V283" s="170">
        <f t="shared" si="48"/>
        <v>0</v>
      </c>
      <c r="W283" s="170">
        <f t="shared" si="49"/>
        <v>0</v>
      </c>
      <c r="X283" s="170">
        <f t="shared" si="50"/>
        <v>0</v>
      </c>
    </row>
    <row r="284" spans="1:24" x14ac:dyDescent="0.25">
      <c r="A284" s="122">
        <v>275</v>
      </c>
      <c r="B284" s="40"/>
      <c r="C284" s="122"/>
      <c r="D284" s="173"/>
      <c r="E284" s="122"/>
      <c r="F284" s="122"/>
      <c r="G284" s="122"/>
      <c r="H284" s="122"/>
      <c r="I284" s="122"/>
      <c r="J284" s="122"/>
      <c r="K284" s="122"/>
      <c r="L284" s="122"/>
      <c r="M284" s="122"/>
      <c r="N284" s="125" t="str">
        <f t="shared" si="40"/>
        <v>SK FELDA PALONG 5</v>
      </c>
      <c r="O284" s="170" t="str">
        <f t="shared" si="41"/>
        <v>NBA6016</v>
      </c>
      <c r="P284" s="170">
        <f t="shared" si="42"/>
        <v>0</v>
      </c>
      <c r="Q284" s="170">
        <f t="shared" si="43"/>
        <v>0</v>
      </c>
      <c r="R284" s="170">
        <f t="shared" si="44"/>
        <v>0</v>
      </c>
      <c r="S284" s="170">
        <f t="shared" si="45"/>
        <v>0</v>
      </c>
      <c r="T284" s="170">
        <f t="shared" si="46"/>
        <v>0</v>
      </c>
      <c r="U284" s="170">
        <f t="shared" si="47"/>
        <v>0</v>
      </c>
      <c r="V284" s="170">
        <f t="shared" si="48"/>
        <v>0</v>
      </c>
      <c r="W284" s="170">
        <f t="shared" si="49"/>
        <v>0</v>
      </c>
      <c r="X284" s="170">
        <f t="shared" si="50"/>
        <v>0</v>
      </c>
    </row>
    <row r="285" spans="1:24" x14ac:dyDescent="0.25">
      <c r="A285" s="122">
        <v>276</v>
      </c>
      <c r="B285" s="40"/>
      <c r="C285" s="122"/>
      <c r="D285" s="173"/>
      <c r="E285" s="122"/>
      <c r="F285" s="122"/>
      <c r="G285" s="122"/>
      <c r="H285" s="122"/>
      <c r="I285" s="122"/>
      <c r="J285" s="122"/>
      <c r="K285" s="122"/>
      <c r="L285" s="122"/>
      <c r="M285" s="122"/>
      <c r="N285" s="125" t="str">
        <f t="shared" si="40"/>
        <v>SK FELDA PALONG 5</v>
      </c>
      <c r="O285" s="170" t="str">
        <f t="shared" si="41"/>
        <v>NBA6016</v>
      </c>
      <c r="P285" s="170">
        <f t="shared" si="42"/>
        <v>0</v>
      </c>
      <c r="Q285" s="170">
        <f t="shared" si="43"/>
        <v>0</v>
      </c>
      <c r="R285" s="170">
        <f t="shared" si="44"/>
        <v>0</v>
      </c>
      <c r="S285" s="170">
        <f t="shared" si="45"/>
        <v>0</v>
      </c>
      <c r="T285" s="170">
        <f t="shared" si="46"/>
        <v>0</v>
      </c>
      <c r="U285" s="170">
        <f t="shared" si="47"/>
        <v>0</v>
      </c>
      <c r="V285" s="170">
        <f t="shared" si="48"/>
        <v>0</v>
      </c>
      <c r="W285" s="170">
        <f t="shared" si="49"/>
        <v>0</v>
      </c>
      <c r="X285" s="170">
        <f t="shared" si="50"/>
        <v>0</v>
      </c>
    </row>
    <row r="286" spans="1:24" x14ac:dyDescent="0.25">
      <c r="A286" s="122">
        <v>277</v>
      </c>
      <c r="B286" s="40"/>
      <c r="C286" s="122"/>
      <c r="D286" s="173"/>
      <c r="E286" s="122"/>
      <c r="F286" s="122"/>
      <c r="G286" s="122"/>
      <c r="H286" s="122"/>
      <c r="I286" s="122"/>
      <c r="J286" s="122"/>
      <c r="K286" s="122"/>
      <c r="L286" s="122"/>
      <c r="M286" s="122"/>
      <c r="N286" s="125" t="str">
        <f t="shared" si="40"/>
        <v>SK FELDA PALONG 5</v>
      </c>
      <c r="O286" s="170" t="str">
        <f t="shared" si="41"/>
        <v>NBA6016</v>
      </c>
      <c r="P286" s="170">
        <f t="shared" si="42"/>
        <v>0</v>
      </c>
      <c r="Q286" s="170">
        <f t="shared" si="43"/>
        <v>0</v>
      </c>
      <c r="R286" s="170">
        <f t="shared" si="44"/>
        <v>0</v>
      </c>
      <c r="S286" s="170">
        <f t="shared" si="45"/>
        <v>0</v>
      </c>
      <c r="T286" s="170">
        <f t="shared" si="46"/>
        <v>0</v>
      </c>
      <c r="U286" s="170">
        <f t="shared" si="47"/>
        <v>0</v>
      </c>
      <c r="V286" s="170">
        <f t="shared" si="48"/>
        <v>0</v>
      </c>
      <c r="W286" s="170">
        <f t="shared" si="49"/>
        <v>0</v>
      </c>
      <c r="X286" s="170">
        <f t="shared" si="50"/>
        <v>0</v>
      </c>
    </row>
    <row r="287" spans="1:24" x14ac:dyDescent="0.25">
      <c r="A287" s="122">
        <v>278</v>
      </c>
      <c r="B287" s="40"/>
      <c r="C287" s="122"/>
      <c r="D287" s="173"/>
      <c r="E287" s="122"/>
      <c r="F287" s="122"/>
      <c r="G287" s="122"/>
      <c r="H287" s="122"/>
      <c r="I287" s="122"/>
      <c r="J287" s="122"/>
      <c r="K287" s="122"/>
      <c r="L287" s="122"/>
      <c r="M287" s="122"/>
      <c r="N287" s="125" t="str">
        <f t="shared" si="40"/>
        <v>SK FELDA PALONG 5</v>
      </c>
      <c r="O287" s="170" t="str">
        <f t="shared" si="41"/>
        <v>NBA6016</v>
      </c>
      <c r="P287" s="170">
        <f t="shared" si="42"/>
        <v>0</v>
      </c>
      <c r="Q287" s="170">
        <f t="shared" si="43"/>
        <v>0</v>
      </c>
      <c r="R287" s="170">
        <f t="shared" si="44"/>
        <v>0</v>
      </c>
      <c r="S287" s="170">
        <f t="shared" si="45"/>
        <v>0</v>
      </c>
      <c r="T287" s="170">
        <f t="shared" si="46"/>
        <v>0</v>
      </c>
      <c r="U287" s="170">
        <f t="shared" si="47"/>
        <v>0</v>
      </c>
      <c r="V287" s="170">
        <f t="shared" si="48"/>
        <v>0</v>
      </c>
      <c r="W287" s="170">
        <f t="shared" si="49"/>
        <v>0</v>
      </c>
      <c r="X287" s="170">
        <f t="shared" si="50"/>
        <v>0</v>
      </c>
    </row>
    <row r="288" spans="1:24" x14ac:dyDescent="0.25">
      <c r="A288" s="122">
        <v>279</v>
      </c>
      <c r="B288" s="40"/>
      <c r="C288" s="122"/>
      <c r="D288" s="173"/>
      <c r="E288" s="122"/>
      <c r="F288" s="122"/>
      <c r="G288" s="122"/>
      <c r="H288" s="122"/>
      <c r="I288" s="122"/>
      <c r="J288" s="122"/>
      <c r="K288" s="122"/>
      <c r="L288" s="122"/>
      <c r="M288" s="122"/>
      <c r="N288" s="125" t="str">
        <f t="shared" si="40"/>
        <v>SK FELDA PALONG 5</v>
      </c>
      <c r="O288" s="170" t="str">
        <f t="shared" si="41"/>
        <v>NBA6016</v>
      </c>
      <c r="P288" s="170">
        <f t="shared" si="42"/>
        <v>0</v>
      </c>
      <c r="Q288" s="170">
        <f t="shared" si="43"/>
        <v>0</v>
      </c>
      <c r="R288" s="170">
        <f t="shared" si="44"/>
        <v>0</v>
      </c>
      <c r="S288" s="170">
        <f t="shared" si="45"/>
        <v>0</v>
      </c>
      <c r="T288" s="170">
        <f t="shared" si="46"/>
        <v>0</v>
      </c>
      <c r="U288" s="170">
        <f t="shared" si="47"/>
        <v>0</v>
      </c>
      <c r="V288" s="170">
        <f t="shared" si="48"/>
        <v>0</v>
      </c>
      <c r="W288" s="170">
        <f t="shared" si="49"/>
        <v>0</v>
      </c>
      <c r="X288" s="170">
        <f t="shared" si="50"/>
        <v>0</v>
      </c>
    </row>
    <row r="289" spans="1:24" x14ac:dyDescent="0.25">
      <c r="A289" s="122">
        <v>280</v>
      </c>
      <c r="B289" s="40"/>
      <c r="C289" s="122"/>
      <c r="D289" s="173"/>
      <c r="E289" s="122"/>
      <c r="F289" s="122"/>
      <c r="G289" s="122"/>
      <c r="H289" s="122"/>
      <c r="I289" s="122"/>
      <c r="J289" s="122"/>
      <c r="K289" s="122"/>
      <c r="L289" s="122"/>
      <c r="M289" s="122"/>
      <c r="N289" s="125" t="str">
        <f t="shared" si="40"/>
        <v>SK FELDA PALONG 5</v>
      </c>
      <c r="O289" s="170" t="str">
        <f t="shared" si="41"/>
        <v>NBA6016</v>
      </c>
      <c r="P289" s="170">
        <f t="shared" si="42"/>
        <v>0</v>
      </c>
      <c r="Q289" s="170">
        <f t="shared" si="43"/>
        <v>0</v>
      </c>
      <c r="R289" s="170">
        <f t="shared" si="44"/>
        <v>0</v>
      </c>
      <c r="S289" s="170">
        <f t="shared" si="45"/>
        <v>0</v>
      </c>
      <c r="T289" s="170">
        <f t="shared" si="46"/>
        <v>0</v>
      </c>
      <c r="U289" s="170">
        <f t="shared" si="47"/>
        <v>0</v>
      </c>
      <c r="V289" s="170">
        <f t="shared" si="48"/>
        <v>0</v>
      </c>
      <c r="W289" s="170">
        <f t="shared" si="49"/>
        <v>0</v>
      </c>
      <c r="X289" s="170">
        <f t="shared" si="50"/>
        <v>0</v>
      </c>
    </row>
    <row r="290" spans="1:24" x14ac:dyDescent="0.25">
      <c r="A290" s="122">
        <v>281</v>
      </c>
      <c r="B290" s="40"/>
      <c r="C290" s="122"/>
      <c r="D290" s="173"/>
      <c r="E290" s="122"/>
      <c r="F290" s="122"/>
      <c r="G290" s="122"/>
      <c r="H290" s="122"/>
      <c r="I290" s="122"/>
      <c r="J290" s="122"/>
      <c r="K290" s="122"/>
      <c r="L290" s="122"/>
      <c r="M290" s="122"/>
      <c r="N290" s="125" t="str">
        <f t="shared" si="40"/>
        <v>SK FELDA PALONG 5</v>
      </c>
      <c r="O290" s="170" t="str">
        <f t="shared" si="41"/>
        <v>NBA6016</v>
      </c>
      <c r="P290" s="170">
        <f t="shared" si="42"/>
        <v>0</v>
      </c>
      <c r="Q290" s="170">
        <f t="shared" si="43"/>
        <v>0</v>
      </c>
      <c r="R290" s="170">
        <f t="shared" si="44"/>
        <v>0</v>
      </c>
      <c r="S290" s="170">
        <f t="shared" si="45"/>
        <v>0</v>
      </c>
      <c r="T290" s="170">
        <f t="shared" si="46"/>
        <v>0</v>
      </c>
      <c r="U290" s="170">
        <f t="shared" si="47"/>
        <v>0</v>
      </c>
      <c r="V290" s="170">
        <f t="shared" si="48"/>
        <v>0</v>
      </c>
      <c r="W290" s="170">
        <f t="shared" si="49"/>
        <v>0</v>
      </c>
      <c r="X290" s="170">
        <f t="shared" si="50"/>
        <v>0</v>
      </c>
    </row>
    <row r="291" spans="1:24" x14ac:dyDescent="0.25">
      <c r="A291" s="122">
        <v>282</v>
      </c>
      <c r="B291" s="40"/>
      <c r="C291" s="122"/>
      <c r="D291" s="173"/>
      <c r="E291" s="122"/>
      <c r="F291" s="122"/>
      <c r="G291" s="122"/>
      <c r="H291" s="122"/>
      <c r="I291" s="122"/>
      <c r="J291" s="122"/>
      <c r="K291" s="122"/>
      <c r="L291" s="122"/>
      <c r="M291" s="122"/>
      <c r="N291" s="125" t="str">
        <f t="shared" si="40"/>
        <v>SK FELDA PALONG 5</v>
      </c>
      <c r="O291" s="170" t="str">
        <f t="shared" si="41"/>
        <v>NBA6016</v>
      </c>
      <c r="P291" s="170">
        <f t="shared" si="42"/>
        <v>0</v>
      </c>
      <c r="Q291" s="170">
        <f t="shared" si="43"/>
        <v>0</v>
      </c>
      <c r="R291" s="170">
        <f t="shared" si="44"/>
        <v>0</v>
      </c>
      <c r="S291" s="170">
        <f t="shared" si="45"/>
        <v>0</v>
      </c>
      <c r="T291" s="170">
        <f t="shared" si="46"/>
        <v>0</v>
      </c>
      <c r="U291" s="170">
        <f t="shared" si="47"/>
        <v>0</v>
      </c>
      <c r="V291" s="170">
        <f t="shared" si="48"/>
        <v>0</v>
      </c>
      <c r="W291" s="170">
        <f t="shared" si="49"/>
        <v>0</v>
      </c>
      <c r="X291" s="170">
        <f t="shared" si="50"/>
        <v>0</v>
      </c>
    </row>
    <row r="292" spans="1:24" x14ac:dyDescent="0.25">
      <c r="A292" s="122">
        <v>283</v>
      </c>
      <c r="B292" s="40"/>
      <c r="C292" s="122"/>
      <c r="D292" s="173"/>
      <c r="E292" s="122"/>
      <c r="F292" s="122"/>
      <c r="G292" s="122"/>
      <c r="H292" s="122"/>
      <c r="I292" s="122"/>
      <c r="J292" s="122"/>
      <c r="K292" s="122"/>
      <c r="L292" s="122"/>
      <c r="M292" s="122"/>
      <c r="N292" s="125" t="str">
        <f t="shared" si="40"/>
        <v>SK FELDA PALONG 5</v>
      </c>
      <c r="O292" s="170" t="str">
        <f t="shared" si="41"/>
        <v>NBA6016</v>
      </c>
      <c r="P292" s="170">
        <f t="shared" si="42"/>
        <v>0</v>
      </c>
      <c r="Q292" s="170">
        <f t="shared" si="43"/>
        <v>0</v>
      </c>
      <c r="R292" s="170">
        <f t="shared" si="44"/>
        <v>0</v>
      </c>
      <c r="S292" s="170">
        <f t="shared" si="45"/>
        <v>0</v>
      </c>
      <c r="T292" s="170">
        <f t="shared" si="46"/>
        <v>0</v>
      </c>
      <c r="U292" s="170">
        <f t="shared" si="47"/>
        <v>0</v>
      </c>
      <c r="V292" s="170">
        <f t="shared" si="48"/>
        <v>0</v>
      </c>
      <c r="W292" s="170">
        <f t="shared" si="49"/>
        <v>0</v>
      </c>
      <c r="X292" s="170">
        <f t="shared" si="50"/>
        <v>0</v>
      </c>
    </row>
    <row r="293" spans="1:24" x14ac:dyDescent="0.25">
      <c r="A293" s="122">
        <v>284</v>
      </c>
      <c r="B293" s="40"/>
      <c r="C293" s="122"/>
      <c r="D293" s="173"/>
      <c r="E293" s="122"/>
      <c r="F293" s="122"/>
      <c r="G293" s="122"/>
      <c r="H293" s="122"/>
      <c r="I293" s="122"/>
      <c r="J293" s="122"/>
      <c r="K293" s="122"/>
      <c r="L293" s="122"/>
      <c r="M293" s="122"/>
      <c r="N293" s="125" t="str">
        <f t="shared" si="40"/>
        <v>SK FELDA PALONG 5</v>
      </c>
      <c r="O293" s="170" t="str">
        <f t="shared" si="41"/>
        <v>NBA6016</v>
      </c>
      <c r="P293" s="170">
        <f t="shared" si="42"/>
        <v>0</v>
      </c>
      <c r="Q293" s="170">
        <f t="shared" si="43"/>
        <v>0</v>
      </c>
      <c r="R293" s="170">
        <f t="shared" si="44"/>
        <v>0</v>
      </c>
      <c r="S293" s="170">
        <f t="shared" si="45"/>
        <v>0</v>
      </c>
      <c r="T293" s="170">
        <f t="shared" si="46"/>
        <v>0</v>
      </c>
      <c r="U293" s="170">
        <f t="shared" si="47"/>
        <v>0</v>
      </c>
      <c r="V293" s="170">
        <f t="shared" si="48"/>
        <v>0</v>
      </c>
      <c r="W293" s="170">
        <f t="shared" si="49"/>
        <v>0</v>
      </c>
      <c r="X293" s="170">
        <f t="shared" si="50"/>
        <v>0</v>
      </c>
    </row>
    <row r="294" spans="1:24" x14ac:dyDescent="0.25">
      <c r="A294" s="122">
        <v>285</v>
      </c>
      <c r="B294" s="40"/>
      <c r="C294" s="122"/>
      <c r="D294" s="173"/>
      <c r="E294" s="122"/>
      <c r="F294" s="122"/>
      <c r="G294" s="122"/>
      <c r="H294" s="122"/>
      <c r="I294" s="122"/>
      <c r="J294" s="122"/>
      <c r="K294" s="122"/>
      <c r="L294" s="122"/>
      <c r="M294" s="122"/>
      <c r="N294" s="125" t="str">
        <f t="shared" si="40"/>
        <v>SK FELDA PALONG 5</v>
      </c>
      <c r="O294" s="170" t="str">
        <f t="shared" si="41"/>
        <v>NBA6016</v>
      </c>
      <c r="P294" s="170">
        <f t="shared" si="42"/>
        <v>0</v>
      </c>
      <c r="Q294" s="170">
        <f t="shared" si="43"/>
        <v>0</v>
      </c>
      <c r="R294" s="170">
        <f t="shared" si="44"/>
        <v>0</v>
      </c>
      <c r="S294" s="170">
        <f t="shared" si="45"/>
        <v>0</v>
      </c>
      <c r="T294" s="170">
        <f t="shared" si="46"/>
        <v>0</v>
      </c>
      <c r="U294" s="170">
        <f t="shared" si="47"/>
        <v>0</v>
      </c>
      <c r="V294" s="170">
        <f t="shared" si="48"/>
        <v>0</v>
      </c>
      <c r="W294" s="170">
        <f t="shared" si="49"/>
        <v>0</v>
      </c>
      <c r="X294" s="170">
        <f t="shared" si="50"/>
        <v>0</v>
      </c>
    </row>
    <row r="295" spans="1:24" x14ac:dyDescent="0.25">
      <c r="A295" s="122">
        <v>286</v>
      </c>
      <c r="B295" s="40"/>
      <c r="C295" s="122"/>
      <c r="D295" s="173"/>
      <c r="E295" s="122"/>
      <c r="F295" s="122"/>
      <c r="G295" s="122"/>
      <c r="H295" s="122"/>
      <c r="I295" s="122"/>
      <c r="J295" s="122"/>
      <c r="K295" s="122"/>
      <c r="L295" s="122"/>
      <c r="M295" s="122"/>
      <c r="N295" s="125" t="str">
        <f t="shared" si="40"/>
        <v>SK FELDA PALONG 5</v>
      </c>
      <c r="O295" s="170" t="str">
        <f t="shared" si="41"/>
        <v>NBA6016</v>
      </c>
      <c r="P295" s="170">
        <f t="shared" si="42"/>
        <v>0</v>
      </c>
      <c r="Q295" s="170">
        <f t="shared" si="43"/>
        <v>0</v>
      </c>
      <c r="R295" s="170">
        <f t="shared" si="44"/>
        <v>0</v>
      </c>
      <c r="S295" s="170">
        <f t="shared" si="45"/>
        <v>0</v>
      </c>
      <c r="T295" s="170">
        <f t="shared" si="46"/>
        <v>0</v>
      </c>
      <c r="U295" s="170">
        <f t="shared" si="47"/>
        <v>0</v>
      </c>
      <c r="V295" s="170">
        <f t="shared" si="48"/>
        <v>0</v>
      </c>
      <c r="W295" s="170">
        <f t="shared" si="49"/>
        <v>0</v>
      </c>
      <c r="X295" s="170">
        <f t="shared" si="50"/>
        <v>0</v>
      </c>
    </row>
    <row r="296" spans="1:24" x14ac:dyDescent="0.25">
      <c r="A296" s="122">
        <v>287</v>
      </c>
      <c r="B296" s="40"/>
      <c r="C296" s="122"/>
      <c r="D296" s="173"/>
      <c r="E296" s="122"/>
      <c r="F296" s="122"/>
      <c r="G296" s="122"/>
      <c r="H296" s="122"/>
      <c r="I296" s="122"/>
      <c r="J296" s="122"/>
      <c r="K296" s="122"/>
      <c r="L296" s="122"/>
      <c r="M296" s="122"/>
      <c r="N296" s="125" t="str">
        <f t="shared" si="40"/>
        <v>SK FELDA PALONG 5</v>
      </c>
      <c r="O296" s="170" t="str">
        <f t="shared" si="41"/>
        <v>NBA6016</v>
      </c>
      <c r="P296" s="170">
        <f t="shared" si="42"/>
        <v>0</v>
      </c>
      <c r="Q296" s="170">
        <f t="shared" si="43"/>
        <v>0</v>
      </c>
      <c r="R296" s="170">
        <f t="shared" si="44"/>
        <v>0</v>
      </c>
      <c r="S296" s="170">
        <f t="shared" si="45"/>
        <v>0</v>
      </c>
      <c r="T296" s="170">
        <f t="shared" si="46"/>
        <v>0</v>
      </c>
      <c r="U296" s="170">
        <f t="shared" si="47"/>
        <v>0</v>
      </c>
      <c r="V296" s="170">
        <f t="shared" si="48"/>
        <v>0</v>
      </c>
      <c r="W296" s="170">
        <f t="shared" si="49"/>
        <v>0</v>
      </c>
      <c r="X296" s="170">
        <f t="shared" si="50"/>
        <v>0</v>
      </c>
    </row>
    <row r="297" spans="1:24" x14ac:dyDescent="0.25">
      <c r="A297" s="122">
        <v>288</v>
      </c>
      <c r="B297" s="40"/>
      <c r="C297" s="122"/>
      <c r="D297" s="173"/>
      <c r="E297" s="122"/>
      <c r="F297" s="122"/>
      <c r="G297" s="122"/>
      <c r="H297" s="122"/>
      <c r="I297" s="122"/>
      <c r="J297" s="122"/>
      <c r="K297" s="122"/>
      <c r="L297" s="122"/>
      <c r="M297" s="122"/>
      <c r="N297" s="125" t="str">
        <f t="shared" si="40"/>
        <v>SK FELDA PALONG 5</v>
      </c>
      <c r="O297" s="170" t="str">
        <f t="shared" si="41"/>
        <v>NBA6016</v>
      </c>
      <c r="P297" s="170">
        <f t="shared" si="42"/>
        <v>0</v>
      </c>
      <c r="Q297" s="170">
        <f t="shared" si="43"/>
        <v>0</v>
      </c>
      <c r="R297" s="170">
        <f t="shared" si="44"/>
        <v>0</v>
      </c>
      <c r="S297" s="170">
        <f t="shared" si="45"/>
        <v>0</v>
      </c>
      <c r="T297" s="170">
        <f t="shared" si="46"/>
        <v>0</v>
      </c>
      <c r="U297" s="170">
        <f t="shared" si="47"/>
        <v>0</v>
      </c>
      <c r="V297" s="170">
        <f t="shared" si="48"/>
        <v>0</v>
      </c>
      <c r="W297" s="170">
        <f t="shared" si="49"/>
        <v>0</v>
      </c>
      <c r="X297" s="170">
        <f t="shared" si="50"/>
        <v>0</v>
      </c>
    </row>
    <row r="298" spans="1:24" x14ac:dyDescent="0.25">
      <c r="A298" s="122">
        <v>289</v>
      </c>
      <c r="B298" s="40"/>
      <c r="C298" s="122"/>
      <c r="D298" s="173"/>
      <c r="E298" s="122"/>
      <c r="F298" s="122"/>
      <c r="G298" s="122"/>
      <c r="H298" s="122"/>
      <c r="I298" s="122"/>
      <c r="J298" s="122"/>
      <c r="K298" s="122"/>
      <c r="L298" s="122"/>
      <c r="M298" s="122"/>
      <c r="N298" s="125" t="str">
        <f t="shared" si="40"/>
        <v>SK FELDA PALONG 5</v>
      </c>
      <c r="O298" s="170" t="str">
        <f t="shared" si="41"/>
        <v>NBA6016</v>
      </c>
      <c r="P298" s="170">
        <f t="shared" si="42"/>
        <v>0</v>
      </c>
      <c r="Q298" s="170">
        <f t="shared" si="43"/>
        <v>0</v>
      </c>
      <c r="R298" s="170">
        <f t="shared" si="44"/>
        <v>0</v>
      </c>
      <c r="S298" s="170">
        <f t="shared" si="45"/>
        <v>0</v>
      </c>
      <c r="T298" s="170">
        <f t="shared" si="46"/>
        <v>0</v>
      </c>
      <c r="U298" s="170">
        <f t="shared" si="47"/>
        <v>0</v>
      </c>
      <c r="V298" s="170">
        <f t="shared" si="48"/>
        <v>0</v>
      </c>
      <c r="W298" s="170">
        <f t="shared" si="49"/>
        <v>0</v>
      </c>
      <c r="X298" s="170">
        <f t="shared" si="50"/>
        <v>0</v>
      </c>
    </row>
    <row r="299" spans="1:24" x14ac:dyDescent="0.25">
      <c r="A299" s="122">
        <v>290</v>
      </c>
      <c r="B299" s="40"/>
      <c r="C299" s="122"/>
      <c r="D299" s="173"/>
      <c r="E299" s="122"/>
      <c r="F299" s="122"/>
      <c r="G299" s="122"/>
      <c r="H299" s="122"/>
      <c r="I299" s="122"/>
      <c r="J299" s="122"/>
      <c r="K299" s="122"/>
      <c r="L299" s="122"/>
      <c r="M299" s="122"/>
      <c r="N299" s="125" t="str">
        <f t="shared" si="40"/>
        <v>SK FELDA PALONG 5</v>
      </c>
      <c r="O299" s="170" t="str">
        <f t="shared" si="41"/>
        <v>NBA6016</v>
      </c>
      <c r="P299" s="170">
        <f t="shared" si="42"/>
        <v>0</v>
      </c>
      <c r="Q299" s="170">
        <f t="shared" si="43"/>
        <v>0</v>
      </c>
      <c r="R299" s="170">
        <f t="shared" si="44"/>
        <v>0</v>
      </c>
      <c r="S299" s="170">
        <f t="shared" si="45"/>
        <v>0</v>
      </c>
      <c r="T299" s="170">
        <f t="shared" si="46"/>
        <v>0</v>
      </c>
      <c r="U299" s="170">
        <f t="shared" si="47"/>
        <v>0</v>
      </c>
      <c r="V299" s="170">
        <f t="shared" si="48"/>
        <v>0</v>
      </c>
      <c r="W299" s="170">
        <f t="shared" si="49"/>
        <v>0</v>
      </c>
      <c r="X299" s="170">
        <f t="shared" si="50"/>
        <v>0</v>
      </c>
    </row>
    <row r="300" spans="1:24" x14ac:dyDescent="0.25">
      <c r="A300" s="122">
        <v>291</v>
      </c>
      <c r="B300" s="40"/>
      <c r="C300" s="122"/>
      <c r="D300" s="173"/>
      <c r="E300" s="122"/>
      <c r="F300" s="122"/>
      <c r="G300" s="122"/>
      <c r="H300" s="122"/>
      <c r="I300" s="122"/>
      <c r="J300" s="122"/>
      <c r="K300" s="122"/>
      <c r="L300" s="122"/>
      <c r="M300" s="122"/>
      <c r="N300" s="125" t="str">
        <f t="shared" si="40"/>
        <v>SK FELDA PALONG 5</v>
      </c>
      <c r="O300" s="170" t="str">
        <f t="shared" si="41"/>
        <v>NBA6016</v>
      </c>
      <c r="P300" s="170">
        <f t="shared" si="42"/>
        <v>0</v>
      </c>
      <c r="Q300" s="170">
        <f t="shared" si="43"/>
        <v>0</v>
      </c>
      <c r="R300" s="170">
        <f t="shared" si="44"/>
        <v>0</v>
      </c>
      <c r="S300" s="170">
        <f t="shared" si="45"/>
        <v>0</v>
      </c>
      <c r="T300" s="170">
        <f t="shared" si="46"/>
        <v>0</v>
      </c>
      <c r="U300" s="170">
        <f t="shared" si="47"/>
        <v>0</v>
      </c>
      <c r="V300" s="170">
        <f t="shared" si="48"/>
        <v>0</v>
      </c>
      <c r="W300" s="170">
        <f t="shared" si="49"/>
        <v>0</v>
      </c>
      <c r="X300" s="170">
        <f t="shared" si="50"/>
        <v>0</v>
      </c>
    </row>
    <row r="301" spans="1:24" x14ac:dyDescent="0.25">
      <c r="A301" s="122">
        <v>292</v>
      </c>
      <c r="B301" s="40"/>
      <c r="C301" s="122"/>
      <c r="D301" s="173"/>
      <c r="E301" s="122"/>
      <c r="F301" s="122"/>
      <c r="G301" s="122"/>
      <c r="H301" s="122"/>
      <c r="I301" s="122"/>
      <c r="J301" s="122"/>
      <c r="K301" s="122"/>
      <c r="L301" s="122"/>
      <c r="M301" s="122"/>
      <c r="N301" s="125" t="str">
        <f t="shared" si="40"/>
        <v>SK FELDA PALONG 5</v>
      </c>
      <c r="O301" s="170" t="str">
        <f t="shared" si="41"/>
        <v>NBA6016</v>
      </c>
      <c r="P301" s="170">
        <f t="shared" si="42"/>
        <v>0</v>
      </c>
      <c r="Q301" s="170">
        <f t="shared" si="43"/>
        <v>0</v>
      </c>
      <c r="R301" s="170">
        <f t="shared" si="44"/>
        <v>0</v>
      </c>
      <c r="S301" s="170">
        <f t="shared" si="45"/>
        <v>0</v>
      </c>
      <c r="T301" s="170">
        <f t="shared" si="46"/>
        <v>0</v>
      </c>
      <c r="U301" s="170">
        <f t="shared" si="47"/>
        <v>0</v>
      </c>
      <c r="V301" s="170">
        <f t="shared" si="48"/>
        <v>0</v>
      </c>
      <c r="W301" s="170">
        <f t="shared" si="49"/>
        <v>0</v>
      </c>
      <c r="X301" s="170">
        <f t="shared" si="50"/>
        <v>0</v>
      </c>
    </row>
    <row r="302" spans="1:24" x14ac:dyDescent="0.25">
      <c r="A302" s="122">
        <v>293</v>
      </c>
      <c r="B302" s="40"/>
      <c r="C302" s="122"/>
      <c r="D302" s="173"/>
      <c r="E302" s="122"/>
      <c r="F302" s="122"/>
      <c r="G302" s="122"/>
      <c r="H302" s="122"/>
      <c r="I302" s="122"/>
      <c r="J302" s="122"/>
      <c r="K302" s="122"/>
      <c r="L302" s="122"/>
      <c r="M302" s="122"/>
      <c r="N302" s="125" t="str">
        <f t="shared" si="40"/>
        <v>SK FELDA PALONG 5</v>
      </c>
      <c r="O302" s="170" t="str">
        <f t="shared" si="41"/>
        <v>NBA6016</v>
      </c>
      <c r="P302" s="170">
        <f t="shared" si="42"/>
        <v>0</v>
      </c>
      <c r="Q302" s="170">
        <f t="shared" si="43"/>
        <v>0</v>
      </c>
      <c r="R302" s="170">
        <f t="shared" si="44"/>
        <v>0</v>
      </c>
      <c r="S302" s="170">
        <f t="shared" si="45"/>
        <v>0</v>
      </c>
      <c r="T302" s="170">
        <f t="shared" si="46"/>
        <v>0</v>
      </c>
      <c r="U302" s="170">
        <f t="shared" si="47"/>
        <v>0</v>
      </c>
      <c r="V302" s="170">
        <f t="shared" si="48"/>
        <v>0</v>
      </c>
      <c r="W302" s="170">
        <f t="shared" si="49"/>
        <v>0</v>
      </c>
      <c r="X302" s="170">
        <f t="shared" si="50"/>
        <v>0</v>
      </c>
    </row>
    <row r="303" spans="1:24" x14ac:dyDescent="0.25">
      <c r="A303" s="122">
        <v>294</v>
      </c>
      <c r="B303" s="40"/>
      <c r="C303" s="122"/>
      <c r="D303" s="173"/>
      <c r="E303" s="122"/>
      <c r="F303" s="122"/>
      <c r="G303" s="122"/>
      <c r="H303" s="122"/>
      <c r="I303" s="122"/>
      <c r="J303" s="122"/>
      <c r="K303" s="122"/>
      <c r="L303" s="122"/>
      <c r="M303" s="122"/>
      <c r="N303" s="125" t="str">
        <f t="shared" si="40"/>
        <v>SK FELDA PALONG 5</v>
      </c>
      <c r="O303" s="170" t="str">
        <f t="shared" si="41"/>
        <v>NBA6016</v>
      </c>
      <c r="P303" s="170">
        <f t="shared" si="42"/>
        <v>0</v>
      </c>
      <c r="Q303" s="170">
        <f t="shared" si="43"/>
        <v>0</v>
      </c>
      <c r="R303" s="170">
        <f t="shared" si="44"/>
        <v>0</v>
      </c>
      <c r="S303" s="170">
        <f t="shared" si="45"/>
        <v>0</v>
      </c>
      <c r="T303" s="170">
        <f t="shared" si="46"/>
        <v>0</v>
      </c>
      <c r="U303" s="170">
        <f t="shared" si="47"/>
        <v>0</v>
      </c>
      <c r="V303" s="170">
        <f t="shared" si="48"/>
        <v>0</v>
      </c>
      <c r="W303" s="170">
        <f t="shared" si="49"/>
        <v>0</v>
      </c>
      <c r="X303" s="170">
        <f t="shared" si="50"/>
        <v>0</v>
      </c>
    </row>
    <row r="304" spans="1:24" x14ac:dyDescent="0.25">
      <c r="A304" s="122">
        <v>295</v>
      </c>
      <c r="B304" s="40"/>
      <c r="C304" s="122"/>
      <c r="D304" s="173"/>
      <c r="E304" s="122"/>
      <c r="F304" s="122"/>
      <c r="G304" s="122"/>
      <c r="H304" s="122"/>
      <c r="I304" s="122"/>
      <c r="J304" s="122"/>
      <c r="K304" s="122"/>
      <c r="L304" s="122"/>
      <c r="M304" s="122"/>
      <c r="N304" s="125" t="str">
        <f t="shared" si="40"/>
        <v>SK FELDA PALONG 5</v>
      </c>
      <c r="O304" s="170" t="str">
        <f t="shared" si="41"/>
        <v>NBA6016</v>
      </c>
      <c r="P304" s="170">
        <f t="shared" si="42"/>
        <v>0</v>
      </c>
      <c r="Q304" s="170">
        <f t="shared" si="43"/>
        <v>0</v>
      </c>
      <c r="R304" s="170">
        <f t="shared" si="44"/>
        <v>0</v>
      </c>
      <c r="S304" s="170">
        <f t="shared" si="45"/>
        <v>0</v>
      </c>
      <c r="T304" s="170">
        <f t="shared" si="46"/>
        <v>0</v>
      </c>
      <c r="U304" s="170">
        <f t="shared" si="47"/>
        <v>0</v>
      </c>
      <c r="V304" s="170">
        <f t="shared" si="48"/>
        <v>0</v>
      </c>
      <c r="W304" s="170">
        <f t="shared" si="49"/>
        <v>0</v>
      </c>
      <c r="X304" s="170">
        <f t="shared" si="50"/>
        <v>0</v>
      </c>
    </row>
    <row r="305" spans="1:24" x14ac:dyDescent="0.25">
      <c r="A305" s="122">
        <v>296</v>
      </c>
      <c r="B305" s="40"/>
      <c r="C305" s="122"/>
      <c r="D305" s="173"/>
      <c r="E305" s="122"/>
      <c r="F305" s="122"/>
      <c r="G305" s="122"/>
      <c r="H305" s="122"/>
      <c r="I305" s="122"/>
      <c r="J305" s="122"/>
      <c r="K305" s="122"/>
      <c r="L305" s="122"/>
      <c r="M305" s="122"/>
      <c r="N305" s="125" t="str">
        <f t="shared" si="40"/>
        <v>SK FELDA PALONG 5</v>
      </c>
      <c r="O305" s="170" t="str">
        <f t="shared" si="41"/>
        <v>NBA6016</v>
      </c>
      <c r="P305" s="170">
        <f t="shared" si="42"/>
        <v>0</v>
      </c>
      <c r="Q305" s="170">
        <f t="shared" si="43"/>
        <v>0</v>
      </c>
      <c r="R305" s="170">
        <f t="shared" si="44"/>
        <v>0</v>
      </c>
      <c r="S305" s="170">
        <f t="shared" si="45"/>
        <v>0</v>
      </c>
      <c r="T305" s="170">
        <f t="shared" si="46"/>
        <v>0</v>
      </c>
      <c r="U305" s="170">
        <f t="shared" si="47"/>
        <v>0</v>
      </c>
      <c r="V305" s="170">
        <f t="shared" si="48"/>
        <v>0</v>
      </c>
      <c r="W305" s="170">
        <f t="shared" si="49"/>
        <v>0</v>
      </c>
      <c r="X305" s="170">
        <f t="shared" si="50"/>
        <v>0</v>
      </c>
    </row>
    <row r="306" spans="1:24" x14ac:dyDescent="0.25">
      <c r="A306" s="122">
        <v>297</v>
      </c>
      <c r="B306" s="40"/>
      <c r="C306" s="122"/>
      <c r="D306" s="173"/>
      <c r="E306" s="122"/>
      <c r="F306" s="122"/>
      <c r="G306" s="122"/>
      <c r="H306" s="122"/>
      <c r="I306" s="122"/>
      <c r="J306" s="122"/>
      <c r="K306" s="122"/>
      <c r="L306" s="122"/>
      <c r="M306" s="122"/>
      <c r="N306" s="125" t="str">
        <f t="shared" si="40"/>
        <v>SK FELDA PALONG 5</v>
      </c>
      <c r="O306" s="170" t="str">
        <f t="shared" si="41"/>
        <v>NBA6016</v>
      </c>
      <c r="P306" s="170">
        <f t="shared" si="42"/>
        <v>0</v>
      </c>
      <c r="Q306" s="170">
        <f t="shared" si="43"/>
        <v>0</v>
      </c>
      <c r="R306" s="170">
        <f t="shared" si="44"/>
        <v>0</v>
      </c>
      <c r="S306" s="170">
        <f t="shared" si="45"/>
        <v>0</v>
      </c>
      <c r="T306" s="170">
        <f t="shared" si="46"/>
        <v>0</v>
      </c>
      <c r="U306" s="170">
        <f t="shared" si="47"/>
        <v>0</v>
      </c>
      <c r="V306" s="170">
        <f t="shared" si="48"/>
        <v>0</v>
      </c>
      <c r="W306" s="170">
        <f t="shared" si="49"/>
        <v>0</v>
      </c>
      <c r="X306" s="170">
        <f t="shared" si="50"/>
        <v>0</v>
      </c>
    </row>
    <row r="307" spans="1:24" x14ac:dyDescent="0.25">
      <c r="A307" s="122">
        <v>298</v>
      </c>
      <c r="B307" s="40"/>
      <c r="C307" s="122"/>
      <c r="D307" s="173"/>
      <c r="E307" s="122"/>
      <c r="F307" s="122"/>
      <c r="G307" s="122"/>
      <c r="H307" s="122"/>
      <c r="I307" s="122"/>
      <c r="J307" s="122"/>
      <c r="K307" s="122"/>
      <c r="L307" s="122"/>
      <c r="M307" s="122"/>
      <c r="N307" s="125" t="str">
        <f t="shared" si="40"/>
        <v>SK FELDA PALONG 5</v>
      </c>
      <c r="O307" s="170" t="str">
        <f t="shared" si="41"/>
        <v>NBA6016</v>
      </c>
      <c r="P307" s="170">
        <f t="shared" si="42"/>
        <v>0</v>
      </c>
      <c r="Q307" s="170">
        <f t="shared" si="43"/>
        <v>0</v>
      </c>
      <c r="R307" s="170">
        <f t="shared" si="44"/>
        <v>0</v>
      </c>
      <c r="S307" s="170">
        <f t="shared" si="45"/>
        <v>0</v>
      </c>
      <c r="T307" s="170">
        <f t="shared" si="46"/>
        <v>0</v>
      </c>
      <c r="U307" s="170">
        <f t="shared" si="47"/>
        <v>0</v>
      </c>
      <c r="V307" s="170">
        <f t="shared" si="48"/>
        <v>0</v>
      </c>
      <c r="W307" s="170">
        <f t="shared" si="49"/>
        <v>0</v>
      </c>
      <c r="X307" s="170">
        <f t="shared" si="50"/>
        <v>0</v>
      </c>
    </row>
    <row r="308" spans="1:24" x14ac:dyDescent="0.25">
      <c r="A308" s="122">
        <v>299</v>
      </c>
      <c r="B308" s="40"/>
      <c r="C308" s="122"/>
      <c r="D308" s="173"/>
      <c r="E308" s="122"/>
      <c r="F308" s="122"/>
      <c r="G308" s="122"/>
      <c r="H308" s="122"/>
      <c r="I308" s="122"/>
      <c r="J308" s="122"/>
      <c r="K308" s="122"/>
      <c r="L308" s="122"/>
      <c r="M308" s="122"/>
      <c r="N308" s="125" t="str">
        <f t="shared" si="40"/>
        <v>SK FELDA PALONG 5</v>
      </c>
      <c r="O308" s="170" t="str">
        <f t="shared" si="41"/>
        <v>NBA6016</v>
      </c>
      <c r="P308" s="170">
        <f t="shared" si="42"/>
        <v>0</v>
      </c>
      <c r="Q308" s="170">
        <f t="shared" si="43"/>
        <v>0</v>
      </c>
      <c r="R308" s="170">
        <f t="shared" si="44"/>
        <v>0</v>
      </c>
      <c r="S308" s="170">
        <f t="shared" si="45"/>
        <v>0</v>
      </c>
      <c r="T308" s="170">
        <f t="shared" si="46"/>
        <v>0</v>
      </c>
      <c r="U308" s="170">
        <f t="shared" si="47"/>
        <v>0</v>
      </c>
      <c r="V308" s="170">
        <f t="shared" si="48"/>
        <v>0</v>
      </c>
      <c r="W308" s="170">
        <f t="shared" si="49"/>
        <v>0</v>
      </c>
      <c r="X308" s="170">
        <f t="shared" si="50"/>
        <v>0</v>
      </c>
    </row>
    <row r="309" spans="1:24" x14ac:dyDescent="0.25">
      <c r="A309" s="122">
        <v>300</v>
      </c>
      <c r="B309" s="40"/>
      <c r="C309" s="122"/>
      <c r="D309" s="173"/>
      <c r="E309" s="122"/>
      <c r="F309" s="122"/>
      <c r="G309" s="122"/>
      <c r="H309" s="122"/>
      <c r="I309" s="122"/>
      <c r="J309" s="122"/>
      <c r="K309" s="122"/>
      <c r="L309" s="122"/>
      <c r="M309" s="122"/>
      <c r="N309" s="125" t="str">
        <f t="shared" si="40"/>
        <v>SK FELDA PALONG 5</v>
      </c>
      <c r="O309" s="170" t="str">
        <f t="shared" si="41"/>
        <v>NBA6016</v>
      </c>
      <c r="P309" s="170">
        <f t="shared" si="42"/>
        <v>0</v>
      </c>
      <c r="Q309" s="170">
        <f t="shared" si="43"/>
        <v>0</v>
      </c>
      <c r="R309" s="170">
        <f t="shared" si="44"/>
        <v>0</v>
      </c>
      <c r="S309" s="170">
        <f t="shared" si="45"/>
        <v>0</v>
      </c>
      <c r="T309" s="170">
        <f t="shared" si="46"/>
        <v>0</v>
      </c>
      <c r="U309" s="170">
        <f t="shared" si="47"/>
        <v>0</v>
      </c>
      <c r="V309" s="170">
        <f t="shared" si="48"/>
        <v>0</v>
      </c>
      <c r="W309" s="170">
        <f t="shared" si="49"/>
        <v>0</v>
      </c>
      <c r="X309" s="170">
        <f t="shared" si="50"/>
        <v>0</v>
      </c>
    </row>
    <row r="310" spans="1:24" x14ac:dyDescent="0.25">
      <c r="A310" s="122">
        <v>301</v>
      </c>
      <c r="B310" s="40"/>
      <c r="C310" s="122"/>
      <c r="D310" s="173"/>
      <c r="E310" s="122"/>
      <c r="F310" s="122"/>
      <c r="G310" s="122"/>
      <c r="H310" s="122"/>
      <c r="I310" s="122"/>
      <c r="J310" s="122"/>
      <c r="K310" s="122"/>
      <c r="L310" s="122"/>
      <c r="M310" s="122"/>
      <c r="N310" s="125" t="str">
        <f t="shared" si="40"/>
        <v>SK FELDA PALONG 5</v>
      </c>
      <c r="O310" s="170" t="str">
        <f t="shared" si="41"/>
        <v>NBA6016</v>
      </c>
      <c r="P310" s="170">
        <f t="shared" si="42"/>
        <v>0</v>
      </c>
      <c r="Q310" s="170">
        <f t="shared" si="43"/>
        <v>0</v>
      </c>
      <c r="R310" s="170">
        <f t="shared" si="44"/>
        <v>0</v>
      </c>
      <c r="S310" s="170">
        <f t="shared" si="45"/>
        <v>0</v>
      </c>
      <c r="T310" s="170">
        <f t="shared" si="46"/>
        <v>0</v>
      </c>
      <c r="U310" s="170">
        <f t="shared" si="47"/>
        <v>0</v>
      </c>
      <c r="V310" s="170">
        <f t="shared" si="48"/>
        <v>0</v>
      </c>
      <c r="W310" s="170">
        <f t="shared" si="49"/>
        <v>0</v>
      </c>
      <c r="X310" s="170">
        <f t="shared" si="50"/>
        <v>0</v>
      </c>
    </row>
    <row r="311" spans="1:24" x14ac:dyDescent="0.25">
      <c r="A311" s="122">
        <v>302</v>
      </c>
      <c r="B311" s="40"/>
      <c r="C311" s="122"/>
      <c r="D311" s="173"/>
      <c r="E311" s="122"/>
      <c r="F311" s="122"/>
      <c r="G311" s="122"/>
      <c r="H311" s="122"/>
      <c r="I311" s="122"/>
      <c r="J311" s="122"/>
      <c r="K311" s="122"/>
      <c r="L311" s="122"/>
      <c r="M311" s="122"/>
      <c r="N311" s="125" t="str">
        <f t="shared" si="40"/>
        <v>SK FELDA PALONG 5</v>
      </c>
      <c r="O311" s="170" t="str">
        <f t="shared" si="41"/>
        <v>NBA6016</v>
      </c>
      <c r="P311" s="170">
        <f t="shared" si="42"/>
        <v>0</v>
      </c>
      <c r="Q311" s="170">
        <f t="shared" si="43"/>
        <v>0</v>
      </c>
      <c r="R311" s="170">
        <f t="shared" si="44"/>
        <v>0</v>
      </c>
      <c r="S311" s="170">
        <f t="shared" si="45"/>
        <v>0</v>
      </c>
      <c r="T311" s="170">
        <f t="shared" si="46"/>
        <v>0</v>
      </c>
      <c r="U311" s="170">
        <f t="shared" si="47"/>
        <v>0</v>
      </c>
      <c r="V311" s="170">
        <f t="shared" si="48"/>
        <v>0</v>
      </c>
      <c r="W311" s="170">
        <f t="shared" si="49"/>
        <v>0</v>
      </c>
      <c r="X311" s="170">
        <f t="shared" si="50"/>
        <v>0</v>
      </c>
    </row>
    <row r="312" spans="1:24" x14ac:dyDescent="0.25">
      <c r="A312" s="122">
        <v>303</v>
      </c>
      <c r="B312" s="40"/>
      <c r="C312" s="122"/>
      <c r="D312" s="173"/>
      <c r="E312" s="122"/>
      <c r="F312" s="122"/>
      <c r="G312" s="122"/>
      <c r="H312" s="122"/>
      <c r="I312" s="122"/>
      <c r="J312" s="122"/>
      <c r="K312" s="122"/>
      <c r="L312" s="122"/>
      <c r="M312" s="122"/>
      <c r="N312" s="125" t="str">
        <f t="shared" si="40"/>
        <v>SK FELDA PALONG 5</v>
      </c>
      <c r="O312" s="170" t="str">
        <f t="shared" si="41"/>
        <v>NBA6016</v>
      </c>
      <c r="P312" s="170">
        <f t="shared" si="42"/>
        <v>0</v>
      </c>
      <c r="Q312" s="170">
        <f t="shared" si="43"/>
        <v>0</v>
      </c>
      <c r="R312" s="170">
        <f t="shared" si="44"/>
        <v>0</v>
      </c>
      <c r="S312" s="170">
        <f t="shared" si="45"/>
        <v>0</v>
      </c>
      <c r="T312" s="170">
        <f t="shared" si="46"/>
        <v>0</v>
      </c>
      <c r="U312" s="170">
        <f t="shared" si="47"/>
        <v>0</v>
      </c>
      <c r="V312" s="170">
        <f t="shared" si="48"/>
        <v>0</v>
      </c>
      <c r="W312" s="170">
        <f t="shared" si="49"/>
        <v>0</v>
      </c>
      <c r="X312" s="170">
        <f t="shared" si="50"/>
        <v>0</v>
      </c>
    </row>
    <row r="313" spans="1:24" x14ac:dyDescent="0.25">
      <c r="A313" s="122">
        <v>304</v>
      </c>
      <c r="B313" s="40"/>
      <c r="C313" s="122"/>
      <c r="D313" s="173"/>
      <c r="E313" s="122"/>
      <c r="F313" s="122"/>
      <c r="G313" s="122"/>
      <c r="H313" s="122"/>
      <c r="I313" s="122"/>
      <c r="J313" s="122"/>
      <c r="K313" s="122"/>
      <c r="L313" s="122"/>
      <c r="M313" s="122"/>
      <c r="N313" s="125" t="str">
        <f t="shared" si="40"/>
        <v>SK FELDA PALONG 5</v>
      </c>
      <c r="O313" s="170" t="str">
        <f t="shared" si="41"/>
        <v>NBA6016</v>
      </c>
      <c r="P313" s="170">
        <f t="shared" si="42"/>
        <v>0</v>
      </c>
      <c r="Q313" s="170">
        <f t="shared" si="43"/>
        <v>0</v>
      </c>
      <c r="R313" s="170">
        <f t="shared" si="44"/>
        <v>0</v>
      </c>
      <c r="S313" s="170">
        <f t="shared" si="45"/>
        <v>0</v>
      </c>
      <c r="T313" s="170">
        <f t="shared" si="46"/>
        <v>0</v>
      </c>
      <c r="U313" s="170">
        <f t="shared" si="47"/>
        <v>0</v>
      </c>
      <c r="V313" s="170">
        <f t="shared" si="48"/>
        <v>0</v>
      </c>
      <c r="W313" s="170">
        <f t="shared" si="49"/>
        <v>0</v>
      </c>
      <c r="X313" s="170">
        <f t="shared" si="50"/>
        <v>0</v>
      </c>
    </row>
    <row r="314" spans="1:24" x14ac:dyDescent="0.25">
      <c r="A314" s="122">
        <v>305</v>
      </c>
      <c r="B314" s="40"/>
      <c r="C314" s="122"/>
      <c r="D314" s="173"/>
      <c r="E314" s="122"/>
      <c r="F314" s="122"/>
      <c r="G314" s="122"/>
      <c r="H314" s="122"/>
      <c r="I314" s="122"/>
      <c r="J314" s="122"/>
      <c r="K314" s="122"/>
      <c r="L314" s="122"/>
      <c r="M314" s="122"/>
      <c r="N314" s="125" t="str">
        <f t="shared" si="40"/>
        <v>SK FELDA PALONG 5</v>
      </c>
      <c r="O314" s="170" t="str">
        <f t="shared" si="41"/>
        <v>NBA6016</v>
      </c>
      <c r="P314" s="170">
        <f t="shared" si="42"/>
        <v>0</v>
      </c>
      <c r="Q314" s="170">
        <f t="shared" si="43"/>
        <v>0</v>
      </c>
      <c r="R314" s="170">
        <f t="shared" si="44"/>
        <v>0</v>
      </c>
      <c r="S314" s="170">
        <f t="shared" si="45"/>
        <v>0</v>
      </c>
      <c r="T314" s="170">
        <f t="shared" si="46"/>
        <v>0</v>
      </c>
      <c r="U314" s="170">
        <f t="shared" si="47"/>
        <v>0</v>
      </c>
      <c r="V314" s="170">
        <f t="shared" si="48"/>
        <v>0</v>
      </c>
      <c r="W314" s="170">
        <f t="shared" si="49"/>
        <v>0</v>
      </c>
      <c r="X314" s="170">
        <f t="shared" si="50"/>
        <v>0</v>
      </c>
    </row>
    <row r="315" spans="1:24" x14ac:dyDescent="0.25">
      <c r="A315" s="122">
        <v>306</v>
      </c>
      <c r="B315" s="40"/>
      <c r="C315" s="122"/>
      <c r="D315" s="173"/>
      <c r="E315" s="122"/>
      <c r="F315" s="122"/>
      <c r="G315" s="122"/>
      <c r="H315" s="122"/>
      <c r="I315" s="122"/>
      <c r="J315" s="122"/>
      <c r="K315" s="122"/>
      <c r="L315" s="122"/>
      <c r="M315" s="122"/>
      <c r="N315" s="125" t="str">
        <f t="shared" si="40"/>
        <v>SK FELDA PALONG 5</v>
      </c>
      <c r="O315" s="170" t="str">
        <f t="shared" si="41"/>
        <v>NBA6016</v>
      </c>
      <c r="P315" s="170">
        <f t="shared" si="42"/>
        <v>0</v>
      </c>
      <c r="Q315" s="170">
        <f t="shared" si="43"/>
        <v>0</v>
      </c>
      <c r="R315" s="170">
        <f t="shared" si="44"/>
        <v>0</v>
      </c>
      <c r="S315" s="170">
        <f t="shared" si="45"/>
        <v>0</v>
      </c>
      <c r="T315" s="170">
        <f t="shared" si="46"/>
        <v>0</v>
      </c>
      <c r="U315" s="170">
        <f t="shared" si="47"/>
        <v>0</v>
      </c>
      <c r="V315" s="170">
        <f t="shared" si="48"/>
        <v>0</v>
      </c>
      <c r="W315" s="170">
        <f t="shared" si="49"/>
        <v>0</v>
      </c>
      <c r="X315" s="170">
        <f t="shared" si="50"/>
        <v>0</v>
      </c>
    </row>
    <row r="316" spans="1:24" x14ac:dyDescent="0.25">
      <c r="A316" s="122">
        <v>307</v>
      </c>
      <c r="B316" s="40"/>
      <c r="C316" s="122"/>
      <c r="D316" s="173"/>
      <c r="E316" s="122"/>
      <c r="F316" s="122"/>
      <c r="G316" s="122"/>
      <c r="H316" s="122"/>
      <c r="I316" s="122"/>
      <c r="J316" s="122"/>
      <c r="K316" s="122"/>
      <c r="L316" s="122"/>
      <c r="M316" s="122"/>
      <c r="N316" s="125" t="str">
        <f t="shared" si="40"/>
        <v>SK FELDA PALONG 5</v>
      </c>
      <c r="O316" s="170" t="str">
        <f t="shared" si="41"/>
        <v>NBA6016</v>
      </c>
      <c r="P316" s="170">
        <f t="shared" si="42"/>
        <v>0</v>
      </c>
      <c r="Q316" s="170">
        <f t="shared" si="43"/>
        <v>0</v>
      </c>
      <c r="R316" s="170">
        <f t="shared" si="44"/>
        <v>0</v>
      </c>
      <c r="S316" s="170">
        <f t="shared" si="45"/>
        <v>0</v>
      </c>
      <c r="T316" s="170">
        <f t="shared" si="46"/>
        <v>0</v>
      </c>
      <c r="U316" s="170">
        <f t="shared" si="47"/>
        <v>0</v>
      </c>
      <c r="V316" s="170">
        <f t="shared" si="48"/>
        <v>0</v>
      </c>
      <c r="W316" s="170">
        <f t="shared" si="49"/>
        <v>0</v>
      </c>
      <c r="X316" s="170">
        <f t="shared" si="50"/>
        <v>0</v>
      </c>
    </row>
    <row r="317" spans="1:24" x14ac:dyDescent="0.25">
      <c r="A317" s="122">
        <v>308</v>
      </c>
      <c r="B317" s="40"/>
      <c r="C317" s="122"/>
      <c r="D317" s="173"/>
      <c r="E317" s="122"/>
      <c r="F317" s="122"/>
      <c r="G317" s="122"/>
      <c r="H317" s="122"/>
      <c r="I317" s="122"/>
      <c r="J317" s="122"/>
      <c r="K317" s="122"/>
      <c r="L317" s="122"/>
      <c r="M317" s="122"/>
      <c r="N317" s="125" t="str">
        <f t="shared" si="40"/>
        <v>SK FELDA PALONG 5</v>
      </c>
      <c r="O317" s="170" t="str">
        <f t="shared" si="41"/>
        <v>NBA6016</v>
      </c>
      <c r="P317" s="170">
        <f t="shared" si="42"/>
        <v>0</v>
      </c>
      <c r="Q317" s="170">
        <f t="shared" si="43"/>
        <v>0</v>
      </c>
      <c r="R317" s="170">
        <f t="shared" si="44"/>
        <v>0</v>
      </c>
      <c r="S317" s="170">
        <f t="shared" si="45"/>
        <v>0</v>
      </c>
      <c r="T317" s="170">
        <f t="shared" si="46"/>
        <v>0</v>
      </c>
      <c r="U317" s="170">
        <f t="shared" si="47"/>
        <v>0</v>
      </c>
      <c r="V317" s="170">
        <f t="shared" si="48"/>
        <v>0</v>
      </c>
      <c r="W317" s="170">
        <f t="shared" si="49"/>
        <v>0</v>
      </c>
      <c r="X317" s="170">
        <f t="shared" si="50"/>
        <v>0</v>
      </c>
    </row>
    <row r="318" spans="1:24" x14ac:dyDescent="0.25">
      <c r="A318" s="122">
        <v>309</v>
      </c>
      <c r="B318" s="40"/>
      <c r="C318" s="122"/>
      <c r="D318" s="173"/>
      <c r="E318" s="122"/>
      <c r="F318" s="122"/>
      <c r="G318" s="122"/>
      <c r="H318" s="122"/>
      <c r="I318" s="122"/>
      <c r="J318" s="122"/>
      <c r="K318" s="122"/>
      <c r="L318" s="122"/>
      <c r="M318" s="122"/>
      <c r="N318" s="125" t="str">
        <f t="shared" si="40"/>
        <v>SK FELDA PALONG 5</v>
      </c>
      <c r="O318" s="170" t="str">
        <f t="shared" si="41"/>
        <v>NBA6016</v>
      </c>
      <c r="P318" s="170">
        <f t="shared" si="42"/>
        <v>0</v>
      </c>
      <c r="Q318" s="170">
        <f t="shared" si="43"/>
        <v>0</v>
      </c>
      <c r="R318" s="170">
        <f t="shared" si="44"/>
        <v>0</v>
      </c>
      <c r="S318" s="170">
        <f t="shared" si="45"/>
        <v>0</v>
      </c>
      <c r="T318" s="170">
        <f t="shared" si="46"/>
        <v>0</v>
      </c>
      <c r="U318" s="170">
        <f t="shared" si="47"/>
        <v>0</v>
      </c>
      <c r="V318" s="170">
        <f t="shared" si="48"/>
        <v>0</v>
      </c>
      <c r="W318" s="170">
        <f t="shared" si="49"/>
        <v>0</v>
      </c>
      <c r="X318" s="170">
        <f t="shared" si="50"/>
        <v>0</v>
      </c>
    </row>
    <row r="319" spans="1:24" x14ac:dyDescent="0.25">
      <c r="A319" s="122">
        <v>310</v>
      </c>
      <c r="B319" s="40"/>
      <c r="C319" s="122"/>
      <c r="D319" s="173"/>
      <c r="E319" s="122"/>
      <c r="F319" s="122"/>
      <c r="G319" s="122"/>
      <c r="H319" s="122"/>
      <c r="I319" s="122"/>
      <c r="J319" s="122"/>
      <c r="K319" s="122"/>
      <c r="L319" s="122"/>
      <c r="M319" s="122"/>
      <c r="N319" s="125" t="str">
        <f t="shared" si="40"/>
        <v>SK FELDA PALONG 5</v>
      </c>
      <c r="O319" s="170" t="str">
        <f t="shared" si="41"/>
        <v>NBA6016</v>
      </c>
      <c r="P319" s="170">
        <f t="shared" si="42"/>
        <v>0</v>
      </c>
      <c r="Q319" s="170">
        <f t="shared" si="43"/>
        <v>0</v>
      </c>
      <c r="R319" s="170">
        <f t="shared" si="44"/>
        <v>0</v>
      </c>
      <c r="S319" s="170">
        <f t="shared" si="45"/>
        <v>0</v>
      </c>
      <c r="T319" s="170">
        <f t="shared" si="46"/>
        <v>0</v>
      </c>
      <c r="U319" s="170">
        <f t="shared" si="47"/>
        <v>0</v>
      </c>
      <c r="V319" s="170">
        <f t="shared" si="48"/>
        <v>0</v>
      </c>
      <c r="W319" s="170">
        <f t="shared" si="49"/>
        <v>0</v>
      </c>
      <c r="X319" s="170">
        <f t="shared" si="50"/>
        <v>0</v>
      </c>
    </row>
    <row r="320" spans="1:24" x14ac:dyDescent="0.25">
      <c r="A320" s="122">
        <v>311</v>
      </c>
      <c r="B320" s="40"/>
      <c r="C320" s="122"/>
      <c r="D320" s="173"/>
      <c r="E320" s="122"/>
      <c r="F320" s="122"/>
      <c r="G320" s="122"/>
      <c r="H320" s="122"/>
      <c r="I320" s="122"/>
      <c r="J320" s="122"/>
      <c r="K320" s="122"/>
      <c r="L320" s="122"/>
      <c r="M320" s="122"/>
      <c r="N320" s="125" t="str">
        <f t="shared" si="40"/>
        <v>SK FELDA PALONG 5</v>
      </c>
      <c r="O320" s="170" t="str">
        <f t="shared" si="41"/>
        <v>NBA6016</v>
      </c>
      <c r="P320" s="170">
        <f t="shared" si="42"/>
        <v>0</v>
      </c>
      <c r="Q320" s="170">
        <f t="shared" si="43"/>
        <v>0</v>
      </c>
      <c r="R320" s="170">
        <f t="shared" si="44"/>
        <v>0</v>
      </c>
      <c r="S320" s="170">
        <f t="shared" si="45"/>
        <v>0</v>
      </c>
      <c r="T320" s="170">
        <f t="shared" si="46"/>
        <v>0</v>
      </c>
      <c r="U320" s="170">
        <f t="shared" si="47"/>
        <v>0</v>
      </c>
      <c r="V320" s="170">
        <f t="shared" si="48"/>
        <v>0</v>
      </c>
      <c r="W320" s="170">
        <f t="shared" si="49"/>
        <v>0</v>
      </c>
      <c r="X320" s="170">
        <f t="shared" si="50"/>
        <v>0</v>
      </c>
    </row>
    <row r="321" spans="1:24" x14ac:dyDescent="0.25">
      <c r="A321" s="122">
        <v>312</v>
      </c>
      <c r="B321" s="40"/>
      <c r="C321" s="122"/>
      <c r="D321" s="173"/>
      <c r="E321" s="122"/>
      <c r="F321" s="122"/>
      <c r="G321" s="122"/>
      <c r="H321" s="122"/>
      <c r="I321" s="122"/>
      <c r="J321" s="122"/>
      <c r="K321" s="122"/>
      <c r="L321" s="122"/>
      <c r="M321" s="122"/>
      <c r="N321" s="125" t="str">
        <f t="shared" si="40"/>
        <v>SK FELDA PALONG 5</v>
      </c>
      <c r="O321" s="170" t="str">
        <f t="shared" si="41"/>
        <v>NBA6016</v>
      </c>
      <c r="P321" s="170">
        <f t="shared" si="42"/>
        <v>0</v>
      </c>
      <c r="Q321" s="170">
        <f t="shared" si="43"/>
        <v>0</v>
      </c>
      <c r="R321" s="170">
        <f t="shared" si="44"/>
        <v>0</v>
      </c>
      <c r="S321" s="170">
        <f t="shared" si="45"/>
        <v>0</v>
      </c>
      <c r="T321" s="170">
        <f t="shared" si="46"/>
        <v>0</v>
      </c>
      <c r="U321" s="170">
        <f t="shared" si="47"/>
        <v>0</v>
      </c>
      <c r="V321" s="170">
        <f t="shared" si="48"/>
        <v>0</v>
      </c>
      <c r="W321" s="170">
        <f t="shared" si="49"/>
        <v>0</v>
      </c>
      <c r="X321" s="170">
        <f t="shared" si="50"/>
        <v>0</v>
      </c>
    </row>
    <row r="322" spans="1:24" x14ac:dyDescent="0.25">
      <c r="A322" s="122">
        <v>313</v>
      </c>
      <c r="B322" s="40"/>
      <c r="C322" s="122"/>
      <c r="D322" s="173"/>
      <c r="E322" s="122"/>
      <c r="F322" s="122"/>
      <c r="G322" s="122"/>
      <c r="H322" s="122"/>
      <c r="I322" s="122"/>
      <c r="J322" s="122"/>
      <c r="K322" s="122"/>
      <c r="L322" s="122"/>
      <c r="M322" s="122"/>
      <c r="N322" s="125" t="str">
        <f t="shared" si="40"/>
        <v>SK FELDA PALONG 5</v>
      </c>
      <c r="O322" s="170" t="str">
        <f t="shared" si="41"/>
        <v>NBA6016</v>
      </c>
      <c r="P322" s="170">
        <f t="shared" si="42"/>
        <v>0</v>
      </c>
      <c r="Q322" s="170">
        <f t="shared" si="43"/>
        <v>0</v>
      </c>
      <c r="R322" s="170">
        <f t="shared" si="44"/>
        <v>0</v>
      </c>
      <c r="S322" s="170">
        <f t="shared" si="45"/>
        <v>0</v>
      </c>
      <c r="T322" s="170">
        <f t="shared" si="46"/>
        <v>0</v>
      </c>
      <c r="U322" s="170">
        <f t="shared" si="47"/>
        <v>0</v>
      </c>
      <c r="V322" s="170">
        <f t="shared" si="48"/>
        <v>0</v>
      </c>
      <c r="W322" s="170">
        <f t="shared" si="49"/>
        <v>0</v>
      </c>
      <c r="X322" s="170">
        <f t="shared" si="50"/>
        <v>0</v>
      </c>
    </row>
    <row r="323" spans="1:24" x14ac:dyDescent="0.25">
      <c r="A323" s="122">
        <v>314</v>
      </c>
      <c r="B323" s="40"/>
      <c r="C323" s="122"/>
      <c r="D323" s="173"/>
      <c r="E323" s="122"/>
      <c r="F323" s="122"/>
      <c r="G323" s="122"/>
      <c r="H323" s="122"/>
      <c r="I323" s="122"/>
      <c r="J323" s="122"/>
      <c r="K323" s="122"/>
      <c r="L323" s="122"/>
      <c r="M323" s="122"/>
      <c r="N323" s="125" t="str">
        <f t="shared" si="40"/>
        <v>SK FELDA PALONG 5</v>
      </c>
      <c r="O323" s="170" t="str">
        <f t="shared" si="41"/>
        <v>NBA6016</v>
      </c>
      <c r="P323" s="170">
        <f t="shared" si="42"/>
        <v>0</v>
      </c>
      <c r="Q323" s="170">
        <f t="shared" si="43"/>
        <v>0</v>
      </c>
      <c r="R323" s="170">
        <f t="shared" si="44"/>
        <v>0</v>
      </c>
      <c r="S323" s="170">
        <f t="shared" si="45"/>
        <v>0</v>
      </c>
      <c r="T323" s="170">
        <f t="shared" si="46"/>
        <v>0</v>
      </c>
      <c r="U323" s="170">
        <f t="shared" si="47"/>
        <v>0</v>
      </c>
      <c r="V323" s="170">
        <f t="shared" si="48"/>
        <v>0</v>
      </c>
      <c r="W323" s="170">
        <f t="shared" si="49"/>
        <v>0</v>
      </c>
      <c r="X323" s="170">
        <f t="shared" si="50"/>
        <v>0</v>
      </c>
    </row>
    <row r="324" spans="1:24" x14ac:dyDescent="0.25">
      <c r="A324" s="122">
        <v>315</v>
      </c>
      <c r="B324" s="40"/>
      <c r="C324" s="122"/>
      <c r="D324" s="173"/>
      <c r="E324" s="122"/>
      <c r="F324" s="122"/>
      <c r="G324" s="122"/>
      <c r="H324" s="122"/>
      <c r="I324" s="122"/>
      <c r="J324" s="122"/>
      <c r="K324" s="122"/>
      <c r="L324" s="122"/>
      <c r="M324" s="122"/>
      <c r="N324" s="125" t="str">
        <f t="shared" si="40"/>
        <v>SK FELDA PALONG 5</v>
      </c>
      <c r="O324" s="170" t="str">
        <f t="shared" si="41"/>
        <v>NBA6016</v>
      </c>
      <c r="P324" s="170">
        <f t="shared" si="42"/>
        <v>0</v>
      </c>
      <c r="Q324" s="170">
        <f t="shared" si="43"/>
        <v>0</v>
      </c>
      <c r="R324" s="170">
        <f t="shared" si="44"/>
        <v>0</v>
      </c>
      <c r="S324" s="170">
        <f t="shared" si="45"/>
        <v>0</v>
      </c>
      <c r="T324" s="170">
        <f t="shared" si="46"/>
        <v>0</v>
      </c>
      <c r="U324" s="170">
        <f t="shared" si="47"/>
        <v>0</v>
      </c>
      <c r="V324" s="170">
        <f t="shared" si="48"/>
        <v>0</v>
      </c>
      <c r="W324" s="170">
        <f t="shared" si="49"/>
        <v>0</v>
      </c>
      <c r="X324" s="170">
        <f t="shared" si="50"/>
        <v>0</v>
      </c>
    </row>
    <row r="325" spans="1:24" x14ac:dyDescent="0.25">
      <c r="A325" s="122">
        <v>316</v>
      </c>
      <c r="B325" s="40"/>
      <c r="C325" s="122"/>
      <c r="D325" s="173"/>
      <c r="E325" s="122"/>
      <c r="F325" s="122"/>
      <c r="G325" s="122"/>
      <c r="H325" s="122"/>
      <c r="I325" s="122"/>
      <c r="J325" s="122"/>
      <c r="K325" s="122"/>
      <c r="L325" s="122"/>
      <c r="M325" s="122"/>
      <c r="N325" s="125" t="str">
        <f t="shared" si="40"/>
        <v>SK FELDA PALONG 5</v>
      </c>
      <c r="O325" s="170" t="str">
        <f t="shared" si="41"/>
        <v>NBA6016</v>
      </c>
      <c r="P325" s="170">
        <f t="shared" si="42"/>
        <v>0</v>
      </c>
      <c r="Q325" s="170">
        <f t="shared" si="43"/>
        <v>0</v>
      </c>
      <c r="R325" s="170">
        <f t="shared" si="44"/>
        <v>0</v>
      </c>
      <c r="S325" s="170">
        <f t="shared" si="45"/>
        <v>0</v>
      </c>
      <c r="T325" s="170">
        <f t="shared" si="46"/>
        <v>0</v>
      </c>
      <c r="U325" s="170">
        <f t="shared" si="47"/>
        <v>0</v>
      </c>
      <c r="V325" s="170">
        <f t="shared" si="48"/>
        <v>0</v>
      </c>
      <c r="W325" s="170">
        <f t="shared" si="49"/>
        <v>0</v>
      </c>
      <c r="X325" s="170">
        <f t="shared" si="50"/>
        <v>0</v>
      </c>
    </row>
    <row r="326" spans="1:24" x14ac:dyDescent="0.25">
      <c r="A326" s="122">
        <v>317</v>
      </c>
      <c r="B326" s="40"/>
      <c r="C326" s="122"/>
      <c r="D326" s="173"/>
      <c r="E326" s="122"/>
      <c r="F326" s="122"/>
      <c r="G326" s="122"/>
      <c r="H326" s="122"/>
      <c r="I326" s="122"/>
      <c r="J326" s="122"/>
      <c r="K326" s="122"/>
      <c r="L326" s="122"/>
      <c r="M326" s="122"/>
      <c r="N326" s="125" t="str">
        <f t="shared" si="40"/>
        <v>SK FELDA PALONG 5</v>
      </c>
      <c r="O326" s="170" t="str">
        <f t="shared" si="41"/>
        <v>NBA6016</v>
      </c>
      <c r="P326" s="170">
        <f t="shared" si="42"/>
        <v>0</v>
      </c>
      <c r="Q326" s="170">
        <f t="shared" si="43"/>
        <v>0</v>
      </c>
      <c r="R326" s="170">
        <f t="shared" si="44"/>
        <v>0</v>
      </c>
      <c r="S326" s="170">
        <f t="shared" si="45"/>
        <v>0</v>
      </c>
      <c r="T326" s="170">
        <f t="shared" si="46"/>
        <v>0</v>
      </c>
      <c r="U326" s="170">
        <f t="shared" si="47"/>
        <v>0</v>
      </c>
      <c r="V326" s="170">
        <f t="shared" si="48"/>
        <v>0</v>
      </c>
      <c r="W326" s="170">
        <f t="shared" si="49"/>
        <v>0</v>
      </c>
      <c r="X326" s="170">
        <f t="shared" si="50"/>
        <v>0</v>
      </c>
    </row>
    <row r="327" spans="1:24" x14ac:dyDescent="0.25">
      <c r="A327" s="122">
        <v>318</v>
      </c>
      <c r="B327" s="40"/>
      <c r="C327" s="122"/>
      <c r="D327" s="173"/>
      <c r="E327" s="122"/>
      <c r="F327" s="122"/>
      <c r="G327" s="122"/>
      <c r="H327" s="122"/>
      <c r="I327" s="122"/>
      <c r="J327" s="122"/>
      <c r="K327" s="122"/>
      <c r="L327" s="122"/>
      <c r="M327" s="122"/>
      <c r="N327" s="125" t="str">
        <f t="shared" si="40"/>
        <v>SK FELDA PALONG 5</v>
      </c>
      <c r="O327" s="170" t="str">
        <f t="shared" si="41"/>
        <v>NBA6016</v>
      </c>
      <c r="P327" s="170">
        <f t="shared" si="42"/>
        <v>0</v>
      </c>
      <c r="Q327" s="170">
        <f t="shared" si="43"/>
        <v>0</v>
      </c>
      <c r="R327" s="170">
        <f t="shared" si="44"/>
        <v>0</v>
      </c>
      <c r="S327" s="170">
        <f t="shared" si="45"/>
        <v>0</v>
      </c>
      <c r="T327" s="170">
        <f t="shared" si="46"/>
        <v>0</v>
      </c>
      <c r="U327" s="170">
        <f t="shared" si="47"/>
        <v>0</v>
      </c>
      <c r="V327" s="170">
        <f t="shared" si="48"/>
        <v>0</v>
      </c>
      <c r="W327" s="170">
        <f t="shared" si="49"/>
        <v>0</v>
      </c>
      <c r="X327" s="170">
        <f t="shared" si="50"/>
        <v>0</v>
      </c>
    </row>
    <row r="328" spans="1:24" x14ac:dyDescent="0.25">
      <c r="A328" s="122">
        <v>319</v>
      </c>
      <c r="B328" s="40"/>
      <c r="C328" s="122"/>
      <c r="D328" s="173"/>
      <c r="E328" s="122"/>
      <c r="F328" s="122"/>
      <c r="G328" s="122"/>
      <c r="H328" s="122"/>
      <c r="I328" s="122"/>
      <c r="J328" s="122"/>
      <c r="K328" s="122"/>
      <c r="L328" s="122"/>
      <c r="M328" s="122"/>
      <c r="N328" s="125" t="str">
        <f t="shared" si="40"/>
        <v>SK FELDA PALONG 5</v>
      </c>
      <c r="O328" s="170" t="str">
        <f t="shared" si="41"/>
        <v>NBA6016</v>
      </c>
      <c r="P328" s="170">
        <f t="shared" si="42"/>
        <v>0</v>
      </c>
      <c r="Q328" s="170">
        <f t="shared" si="43"/>
        <v>0</v>
      </c>
      <c r="R328" s="170">
        <f t="shared" si="44"/>
        <v>0</v>
      </c>
      <c r="S328" s="170">
        <f t="shared" si="45"/>
        <v>0</v>
      </c>
      <c r="T328" s="170">
        <f t="shared" si="46"/>
        <v>0</v>
      </c>
      <c r="U328" s="170">
        <f t="shared" si="47"/>
        <v>0</v>
      </c>
      <c r="V328" s="170">
        <f t="shared" si="48"/>
        <v>0</v>
      </c>
      <c r="W328" s="170">
        <f t="shared" si="49"/>
        <v>0</v>
      </c>
      <c r="X328" s="170">
        <f t="shared" si="50"/>
        <v>0</v>
      </c>
    </row>
    <row r="329" spans="1:24" x14ac:dyDescent="0.25">
      <c r="A329" s="122">
        <v>320</v>
      </c>
      <c r="B329" s="40"/>
      <c r="C329" s="122"/>
      <c r="D329" s="173"/>
      <c r="E329" s="122"/>
      <c r="F329" s="122"/>
      <c r="G329" s="122"/>
      <c r="H329" s="122"/>
      <c r="I329" s="122"/>
      <c r="J329" s="122"/>
      <c r="K329" s="122"/>
      <c r="L329" s="122"/>
      <c r="M329" s="122"/>
      <c r="N329" s="125" t="str">
        <f t="shared" si="40"/>
        <v>SK FELDA PALONG 5</v>
      </c>
      <c r="O329" s="170" t="str">
        <f t="shared" si="41"/>
        <v>NBA6016</v>
      </c>
      <c r="P329" s="170">
        <f t="shared" si="42"/>
        <v>0</v>
      </c>
      <c r="Q329" s="170">
        <f t="shared" si="43"/>
        <v>0</v>
      </c>
      <c r="R329" s="170">
        <f t="shared" si="44"/>
        <v>0</v>
      </c>
      <c r="S329" s="170">
        <f t="shared" si="45"/>
        <v>0</v>
      </c>
      <c r="T329" s="170">
        <f t="shared" si="46"/>
        <v>0</v>
      </c>
      <c r="U329" s="170">
        <f t="shared" si="47"/>
        <v>0</v>
      </c>
      <c r="V329" s="170">
        <f t="shared" si="48"/>
        <v>0</v>
      </c>
      <c r="W329" s="170">
        <f t="shared" si="49"/>
        <v>0</v>
      </c>
      <c r="X329" s="170">
        <f t="shared" si="50"/>
        <v>0</v>
      </c>
    </row>
    <row r="330" spans="1:24" x14ac:dyDescent="0.25">
      <c r="A330" s="122">
        <v>321</v>
      </c>
      <c r="B330" s="40"/>
      <c r="C330" s="122"/>
      <c r="D330" s="173"/>
      <c r="E330" s="122"/>
      <c r="F330" s="122"/>
      <c r="G330" s="122"/>
      <c r="H330" s="122"/>
      <c r="I330" s="122"/>
      <c r="J330" s="122"/>
      <c r="K330" s="122"/>
      <c r="L330" s="122"/>
      <c r="M330" s="122"/>
      <c r="N330" s="125" t="str">
        <f t="shared" si="40"/>
        <v>SK FELDA PALONG 5</v>
      </c>
      <c r="O330" s="170" t="str">
        <f t="shared" si="41"/>
        <v>NBA6016</v>
      </c>
      <c r="P330" s="170">
        <f t="shared" si="42"/>
        <v>0</v>
      </c>
      <c r="Q330" s="170">
        <f t="shared" si="43"/>
        <v>0</v>
      </c>
      <c r="R330" s="170">
        <f t="shared" si="44"/>
        <v>0</v>
      </c>
      <c r="S330" s="170">
        <f t="shared" si="45"/>
        <v>0</v>
      </c>
      <c r="T330" s="170">
        <f t="shared" si="46"/>
        <v>0</v>
      </c>
      <c r="U330" s="170">
        <f t="shared" si="47"/>
        <v>0</v>
      </c>
      <c r="V330" s="170">
        <f t="shared" si="48"/>
        <v>0</v>
      </c>
      <c r="W330" s="170">
        <f t="shared" si="49"/>
        <v>0</v>
      </c>
      <c r="X330" s="170">
        <f t="shared" si="50"/>
        <v>0</v>
      </c>
    </row>
    <row r="331" spans="1:24" x14ac:dyDescent="0.25">
      <c r="A331" s="122">
        <v>322</v>
      </c>
      <c r="B331" s="40"/>
      <c r="C331" s="122"/>
      <c r="D331" s="173"/>
      <c r="E331" s="122"/>
      <c r="F331" s="122"/>
      <c r="G331" s="122"/>
      <c r="H331" s="122"/>
      <c r="I331" s="122"/>
      <c r="J331" s="122"/>
      <c r="K331" s="122"/>
      <c r="L331" s="122"/>
      <c r="M331" s="122"/>
      <c r="N331" s="125" t="str">
        <f t="shared" ref="N331:N394" si="51">$C$2</f>
        <v>SK FELDA PALONG 5</v>
      </c>
      <c r="O331" s="170" t="str">
        <f t="shared" ref="O331:O394" si="52">$C$3</f>
        <v>NBA6016</v>
      </c>
      <c r="P331" s="170">
        <f t="shared" ref="P331:P394" si="53">E331*10</f>
        <v>0</v>
      </c>
      <c r="Q331" s="170">
        <f t="shared" ref="Q331:Q394" si="54">F331*10</f>
        <v>0</v>
      </c>
      <c r="R331" s="170">
        <f t="shared" si="44"/>
        <v>0</v>
      </c>
      <c r="S331" s="170">
        <f t="shared" si="45"/>
        <v>0</v>
      </c>
      <c r="T331" s="170">
        <f t="shared" si="46"/>
        <v>0</v>
      </c>
      <c r="U331" s="170">
        <f t="shared" si="47"/>
        <v>0</v>
      </c>
      <c r="V331" s="170">
        <f t="shared" si="48"/>
        <v>0</v>
      </c>
      <c r="W331" s="170">
        <f t="shared" si="49"/>
        <v>0</v>
      </c>
      <c r="X331" s="170">
        <f t="shared" si="50"/>
        <v>0</v>
      </c>
    </row>
    <row r="332" spans="1:24" x14ac:dyDescent="0.25">
      <c r="A332" s="122">
        <v>323</v>
      </c>
      <c r="B332" s="40"/>
      <c r="C332" s="122"/>
      <c r="D332" s="173"/>
      <c r="E332" s="122"/>
      <c r="F332" s="122"/>
      <c r="G332" s="122"/>
      <c r="H332" s="122"/>
      <c r="I332" s="122"/>
      <c r="J332" s="122"/>
      <c r="K332" s="122"/>
      <c r="L332" s="122"/>
      <c r="M332" s="122"/>
      <c r="N332" s="125" t="str">
        <f t="shared" si="51"/>
        <v>SK FELDA PALONG 5</v>
      </c>
      <c r="O332" s="170" t="str">
        <f t="shared" si="52"/>
        <v>NBA6016</v>
      </c>
      <c r="P332" s="170">
        <f t="shared" si="53"/>
        <v>0</v>
      </c>
      <c r="Q332" s="170">
        <f t="shared" si="54"/>
        <v>0</v>
      </c>
      <c r="R332" s="170">
        <f t="shared" ref="R332:R395" si="55">G332*10</f>
        <v>0</v>
      </c>
      <c r="S332" s="170">
        <f t="shared" si="45"/>
        <v>0</v>
      </c>
      <c r="T332" s="170">
        <f t="shared" si="46"/>
        <v>0</v>
      </c>
      <c r="U332" s="170">
        <f t="shared" si="47"/>
        <v>0</v>
      </c>
      <c r="V332" s="170">
        <f t="shared" si="48"/>
        <v>0</v>
      </c>
      <c r="W332" s="170">
        <f t="shared" si="49"/>
        <v>0</v>
      </c>
      <c r="X332" s="170">
        <f t="shared" si="50"/>
        <v>0</v>
      </c>
    </row>
    <row r="333" spans="1:24" x14ac:dyDescent="0.25">
      <c r="A333" s="122">
        <v>324</v>
      </c>
      <c r="B333" s="40"/>
      <c r="C333" s="122"/>
      <c r="D333" s="173"/>
      <c r="E333" s="122"/>
      <c r="F333" s="122"/>
      <c r="G333" s="122"/>
      <c r="H333" s="122"/>
      <c r="I333" s="122"/>
      <c r="J333" s="122"/>
      <c r="K333" s="122"/>
      <c r="L333" s="122"/>
      <c r="M333" s="122"/>
      <c r="N333" s="125" t="str">
        <f t="shared" si="51"/>
        <v>SK FELDA PALONG 5</v>
      </c>
      <c r="O333" s="170" t="str">
        <f t="shared" si="52"/>
        <v>NBA6016</v>
      </c>
      <c r="P333" s="170">
        <f t="shared" si="53"/>
        <v>0</v>
      </c>
      <c r="Q333" s="170">
        <f t="shared" si="54"/>
        <v>0</v>
      </c>
      <c r="R333" s="170">
        <f t="shared" si="55"/>
        <v>0</v>
      </c>
      <c r="S333" s="170">
        <f t="shared" ref="S333:S396" si="56">H333*10</f>
        <v>0</v>
      </c>
      <c r="T333" s="170">
        <f t="shared" ref="T333:T396" si="57">I333*10</f>
        <v>0</v>
      </c>
      <c r="U333" s="170">
        <f t="shared" ref="U333:U396" si="58">J333*10</f>
        <v>0</v>
      </c>
      <c r="V333" s="170">
        <f t="shared" ref="V333:V396" si="59">K333*10</f>
        <v>0</v>
      </c>
      <c r="W333" s="170">
        <f t="shared" ref="W333:W396" si="60">L333*10</f>
        <v>0</v>
      </c>
      <c r="X333" s="170">
        <f t="shared" ref="X333:X396" si="61">M333*10</f>
        <v>0</v>
      </c>
    </row>
    <row r="334" spans="1:24" x14ac:dyDescent="0.25">
      <c r="A334" s="122">
        <v>325</v>
      </c>
      <c r="B334" s="40"/>
      <c r="C334" s="122"/>
      <c r="D334" s="173"/>
      <c r="E334" s="122"/>
      <c r="F334" s="122"/>
      <c r="G334" s="122"/>
      <c r="H334" s="122"/>
      <c r="I334" s="122"/>
      <c r="J334" s="122"/>
      <c r="K334" s="122"/>
      <c r="L334" s="122"/>
      <c r="M334" s="122"/>
      <c r="N334" s="125" t="str">
        <f t="shared" si="51"/>
        <v>SK FELDA PALONG 5</v>
      </c>
      <c r="O334" s="170" t="str">
        <f t="shared" si="52"/>
        <v>NBA6016</v>
      </c>
      <c r="P334" s="170">
        <f t="shared" si="53"/>
        <v>0</v>
      </c>
      <c r="Q334" s="170">
        <f t="shared" si="54"/>
        <v>0</v>
      </c>
      <c r="R334" s="170">
        <f t="shared" si="55"/>
        <v>0</v>
      </c>
      <c r="S334" s="170">
        <f t="shared" si="56"/>
        <v>0</v>
      </c>
      <c r="T334" s="170">
        <f t="shared" si="57"/>
        <v>0</v>
      </c>
      <c r="U334" s="170">
        <f t="shared" si="58"/>
        <v>0</v>
      </c>
      <c r="V334" s="170">
        <f t="shared" si="59"/>
        <v>0</v>
      </c>
      <c r="W334" s="170">
        <f t="shared" si="60"/>
        <v>0</v>
      </c>
      <c r="X334" s="170">
        <f t="shared" si="61"/>
        <v>0</v>
      </c>
    </row>
    <row r="335" spans="1:24" x14ac:dyDescent="0.25">
      <c r="A335" s="122">
        <v>326</v>
      </c>
      <c r="B335" s="40"/>
      <c r="C335" s="122"/>
      <c r="D335" s="173"/>
      <c r="E335" s="122"/>
      <c r="F335" s="122"/>
      <c r="G335" s="122"/>
      <c r="H335" s="122"/>
      <c r="I335" s="122"/>
      <c r="J335" s="122"/>
      <c r="K335" s="122"/>
      <c r="L335" s="122"/>
      <c r="M335" s="122"/>
      <c r="N335" s="125" t="str">
        <f t="shared" si="51"/>
        <v>SK FELDA PALONG 5</v>
      </c>
      <c r="O335" s="170" t="str">
        <f t="shared" si="52"/>
        <v>NBA6016</v>
      </c>
      <c r="P335" s="170">
        <f t="shared" si="53"/>
        <v>0</v>
      </c>
      <c r="Q335" s="170">
        <f t="shared" si="54"/>
        <v>0</v>
      </c>
      <c r="R335" s="170">
        <f t="shared" si="55"/>
        <v>0</v>
      </c>
      <c r="S335" s="170">
        <f t="shared" si="56"/>
        <v>0</v>
      </c>
      <c r="T335" s="170">
        <f t="shared" si="57"/>
        <v>0</v>
      </c>
      <c r="U335" s="170">
        <f t="shared" si="58"/>
        <v>0</v>
      </c>
      <c r="V335" s="170">
        <f t="shared" si="59"/>
        <v>0</v>
      </c>
      <c r="W335" s="170">
        <f t="shared" si="60"/>
        <v>0</v>
      </c>
      <c r="X335" s="170">
        <f t="shared" si="61"/>
        <v>0</v>
      </c>
    </row>
    <row r="336" spans="1:24" x14ac:dyDescent="0.25">
      <c r="A336" s="122">
        <v>327</v>
      </c>
      <c r="B336" s="40"/>
      <c r="C336" s="122"/>
      <c r="D336" s="173"/>
      <c r="E336" s="122"/>
      <c r="F336" s="122"/>
      <c r="G336" s="122"/>
      <c r="H336" s="122"/>
      <c r="I336" s="122"/>
      <c r="J336" s="122"/>
      <c r="K336" s="122"/>
      <c r="L336" s="122"/>
      <c r="M336" s="122"/>
      <c r="N336" s="125" t="str">
        <f t="shared" si="51"/>
        <v>SK FELDA PALONG 5</v>
      </c>
      <c r="O336" s="170" t="str">
        <f t="shared" si="52"/>
        <v>NBA6016</v>
      </c>
      <c r="P336" s="170">
        <f t="shared" si="53"/>
        <v>0</v>
      </c>
      <c r="Q336" s="170">
        <f t="shared" si="54"/>
        <v>0</v>
      </c>
      <c r="R336" s="170">
        <f t="shared" si="55"/>
        <v>0</v>
      </c>
      <c r="S336" s="170">
        <f t="shared" si="56"/>
        <v>0</v>
      </c>
      <c r="T336" s="170">
        <f t="shared" si="57"/>
        <v>0</v>
      </c>
      <c r="U336" s="170">
        <f t="shared" si="58"/>
        <v>0</v>
      </c>
      <c r="V336" s="170">
        <f t="shared" si="59"/>
        <v>0</v>
      </c>
      <c r="W336" s="170">
        <f t="shared" si="60"/>
        <v>0</v>
      </c>
      <c r="X336" s="170">
        <f t="shared" si="61"/>
        <v>0</v>
      </c>
    </row>
    <row r="337" spans="1:24" x14ac:dyDescent="0.25">
      <c r="A337" s="122">
        <v>328</v>
      </c>
      <c r="B337" s="40"/>
      <c r="C337" s="122"/>
      <c r="D337" s="173"/>
      <c r="E337" s="122"/>
      <c r="F337" s="122"/>
      <c r="G337" s="122"/>
      <c r="H337" s="122"/>
      <c r="I337" s="122"/>
      <c r="J337" s="122"/>
      <c r="K337" s="122"/>
      <c r="L337" s="122"/>
      <c r="M337" s="122"/>
      <c r="N337" s="125" t="str">
        <f t="shared" si="51"/>
        <v>SK FELDA PALONG 5</v>
      </c>
      <c r="O337" s="170" t="str">
        <f t="shared" si="52"/>
        <v>NBA6016</v>
      </c>
      <c r="P337" s="170">
        <f t="shared" si="53"/>
        <v>0</v>
      </c>
      <c r="Q337" s="170">
        <f t="shared" si="54"/>
        <v>0</v>
      </c>
      <c r="R337" s="170">
        <f t="shared" si="55"/>
        <v>0</v>
      </c>
      <c r="S337" s="170">
        <f t="shared" si="56"/>
        <v>0</v>
      </c>
      <c r="T337" s="170">
        <f t="shared" si="57"/>
        <v>0</v>
      </c>
      <c r="U337" s="170">
        <f t="shared" si="58"/>
        <v>0</v>
      </c>
      <c r="V337" s="170">
        <f t="shared" si="59"/>
        <v>0</v>
      </c>
      <c r="W337" s="170">
        <f t="shared" si="60"/>
        <v>0</v>
      </c>
      <c r="X337" s="170">
        <f t="shared" si="61"/>
        <v>0</v>
      </c>
    </row>
    <row r="338" spans="1:24" x14ac:dyDescent="0.25">
      <c r="A338" s="122">
        <v>329</v>
      </c>
      <c r="B338" s="40"/>
      <c r="C338" s="122"/>
      <c r="D338" s="173"/>
      <c r="E338" s="122"/>
      <c r="F338" s="122"/>
      <c r="G338" s="122"/>
      <c r="H338" s="122"/>
      <c r="I338" s="122"/>
      <c r="J338" s="122"/>
      <c r="K338" s="122"/>
      <c r="L338" s="122"/>
      <c r="M338" s="122"/>
      <c r="N338" s="125" t="str">
        <f t="shared" si="51"/>
        <v>SK FELDA PALONG 5</v>
      </c>
      <c r="O338" s="170" t="str">
        <f t="shared" si="52"/>
        <v>NBA6016</v>
      </c>
      <c r="P338" s="170">
        <f t="shared" si="53"/>
        <v>0</v>
      </c>
      <c r="Q338" s="170">
        <f t="shared" si="54"/>
        <v>0</v>
      </c>
      <c r="R338" s="170">
        <f t="shared" si="55"/>
        <v>0</v>
      </c>
      <c r="S338" s="170">
        <f t="shared" si="56"/>
        <v>0</v>
      </c>
      <c r="T338" s="170">
        <f t="shared" si="57"/>
        <v>0</v>
      </c>
      <c r="U338" s="170">
        <f t="shared" si="58"/>
        <v>0</v>
      </c>
      <c r="V338" s="170">
        <f t="shared" si="59"/>
        <v>0</v>
      </c>
      <c r="W338" s="170">
        <f t="shared" si="60"/>
        <v>0</v>
      </c>
      <c r="X338" s="170">
        <f t="shared" si="61"/>
        <v>0</v>
      </c>
    </row>
    <row r="339" spans="1:24" x14ac:dyDescent="0.25">
      <c r="A339" s="122">
        <v>330</v>
      </c>
      <c r="B339" s="40"/>
      <c r="C339" s="122"/>
      <c r="D339" s="173"/>
      <c r="E339" s="122"/>
      <c r="F339" s="122"/>
      <c r="G339" s="122"/>
      <c r="H339" s="122"/>
      <c r="I339" s="122"/>
      <c r="J339" s="122"/>
      <c r="K339" s="122"/>
      <c r="L339" s="122"/>
      <c r="M339" s="122"/>
      <c r="N339" s="125" t="str">
        <f t="shared" si="51"/>
        <v>SK FELDA PALONG 5</v>
      </c>
      <c r="O339" s="170" t="str">
        <f t="shared" si="52"/>
        <v>NBA6016</v>
      </c>
      <c r="P339" s="170">
        <f t="shared" si="53"/>
        <v>0</v>
      </c>
      <c r="Q339" s="170">
        <f t="shared" si="54"/>
        <v>0</v>
      </c>
      <c r="R339" s="170">
        <f t="shared" si="55"/>
        <v>0</v>
      </c>
      <c r="S339" s="170">
        <f t="shared" si="56"/>
        <v>0</v>
      </c>
      <c r="T339" s="170">
        <f t="shared" si="57"/>
        <v>0</v>
      </c>
      <c r="U339" s="170">
        <f t="shared" si="58"/>
        <v>0</v>
      </c>
      <c r="V339" s="170">
        <f t="shared" si="59"/>
        <v>0</v>
      </c>
      <c r="W339" s="170">
        <f t="shared" si="60"/>
        <v>0</v>
      </c>
      <c r="X339" s="170">
        <f t="shared" si="61"/>
        <v>0</v>
      </c>
    </row>
    <row r="340" spans="1:24" x14ac:dyDescent="0.25">
      <c r="A340" s="122">
        <v>331</v>
      </c>
      <c r="B340" s="40"/>
      <c r="C340" s="122"/>
      <c r="D340" s="173"/>
      <c r="E340" s="122"/>
      <c r="F340" s="122"/>
      <c r="G340" s="122"/>
      <c r="H340" s="122"/>
      <c r="I340" s="122"/>
      <c r="J340" s="122"/>
      <c r="K340" s="122"/>
      <c r="L340" s="122"/>
      <c r="M340" s="122"/>
      <c r="N340" s="125" t="str">
        <f t="shared" si="51"/>
        <v>SK FELDA PALONG 5</v>
      </c>
      <c r="O340" s="170" t="str">
        <f t="shared" si="52"/>
        <v>NBA6016</v>
      </c>
      <c r="P340" s="170">
        <f t="shared" si="53"/>
        <v>0</v>
      </c>
      <c r="Q340" s="170">
        <f t="shared" si="54"/>
        <v>0</v>
      </c>
      <c r="R340" s="170">
        <f t="shared" si="55"/>
        <v>0</v>
      </c>
      <c r="S340" s="170">
        <f t="shared" si="56"/>
        <v>0</v>
      </c>
      <c r="T340" s="170">
        <f t="shared" si="57"/>
        <v>0</v>
      </c>
      <c r="U340" s="170">
        <f t="shared" si="58"/>
        <v>0</v>
      </c>
      <c r="V340" s="170">
        <f t="shared" si="59"/>
        <v>0</v>
      </c>
      <c r="W340" s="170">
        <f t="shared" si="60"/>
        <v>0</v>
      </c>
      <c r="X340" s="170">
        <f t="shared" si="61"/>
        <v>0</v>
      </c>
    </row>
    <row r="341" spans="1:24" x14ac:dyDescent="0.25">
      <c r="A341" s="122">
        <v>332</v>
      </c>
      <c r="B341" s="40"/>
      <c r="C341" s="122"/>
      <c r="D341" s="173"/>
      <c r="E341" s="122"/>
      <c r="F341" s="122"/>
      <c r="G341" s="122"/>
      <c r="H341" s="122"/>
      <c r="I341" s="122"/>
      <c r="J341" s="122"/>
      <c r="K341" s="122"/>
      <c r="L341" s="122"/>
      <c r="M341" s="122"/>
      <c r="N341" s="125" t="str">
        <f t="shared" si="51"/>
        <v>SK FELDA PALONG 5</v>
      </c>
      <c r="O341" s="170" t="str">
        <f t="shared" si="52"/>
        <v>NBA6016</v>
      </c>
      <c r="P341" s="170">
        <f t="shared" si="53"/>
        <v>0</v>
      </c>
      <c r="Q341" s="170">
        <f t="shared" si="54"/>
        <v>0</v>
      </c>
      <c r="R341" s="170">
        <f t="shared" si="55"/>
        <v>0</v>
      </c>
      <c r="S341" s="170">
        <f t="shared" si="56"/>
        <v>0</v>
      </c>
      <c r="T341" s="170">
        <f t="shared" si="57"/>
        <v>0</v>
      </c>
      <c r="U341" s="170">
        <f t="shared" si="58"/>
        <v>0</v>
      </c>
      <c r="V341" s="170">
        <f t="shared" si="59"/>
        <v>0</v>
      </c>
      <c r="W341" s="170">
        <f t="shared" si="60"/>
        <v>0</v>
      </c>
      <c r="X341" s="170">
        <f t="shared" si="61"/>
        <v>0</v>
      </c>
    </row>
    <row r="342" spans="1:24" x14ac:dyDescent="0.25">
      <c r="A342" s="122">
        <v>333</v>
      </c>
      <c r="B342" s="40"/>
      <c r="C342" s="122"/>
      <c r="D342" s="173"/>
      <c r="E342" s="122"/>
      <c r="F342" s="122"/>
      <c r="G342" s="122"/>
      <c r="H342" s="122"/>
      <c r="I342" s="122"/>
      <c r="J342" s="122"/>
      <c r="K342" s="122"/>
      <c r="L342" s="122"/>
      <c r="M342" s="122"/>
      <c r="N342" s="125" t="str">
        <f t="shared" si="51"/>
        <v>SK FELDA PALONG 5</v>
      </c>
      <c r="O342" s="170" t="str">
        <f t="shared" si="52"/>
        <v>NBA6016</v>
      </c>
      <c r="P342" s="170">
        <f t="shared" si="53"/>
        <v>0</v>
      </c>
      <c r="Q342" s="170">
        <f t="shared" si="54"/>
        <v>0</v>
      </c>
      <c r="R342" s="170">
        <f t="shared" si="55"/>
        <v>0</v>
      </c>
      <c r="S342" s="170">
        <f t="shared" si="56"/>
        <v>0</v>
      </c>
      <c r="T342" s="170">
        <f t="shared" si="57"/>
        <v>0</v>
      </c>
      <c r="U342" s="170">
        <f t="shared" si="58"/>
        <v>0</v>
      </c>
      <c r="V342" s="170">
        <f t="shared" si="59"/>
        <v>0</v>
      </c>
      <c r="W342" s="170">
        <f t="shared" si="60"/>
        <v>0</v>
      </c>
      <c r="X342" s="170">
        <f t="shared" si="61"/>
        <v>0</v>
      </c>
    </row>
    <row r="343" spans="1:24" x14ac:dyDescent="0.25">
      <c r="A343" s="122">
        <v>334</v>
      </c>
      <c r="B343" s="40"/>
      <c r="C343" s="122"/>
      <c r="D343" s="173"/>
      <c r="E343" s="122"/>
      <c r="F343" s="122"/>
      <c r="G343" s="122"/>
      <c r="H343" s="122"/>
      <c r="I343" s="122"/>
      <c r="J343" s="122"/>
      <c r="K343" s="122"/>
      <c r="L343" s="122"/>
      <c r="M343" s="122"/>
      <c r="N343" s="125" t="str">
        <f t="shared" si="51"/>
        <v>SK FELDA PALONG 5</v>
      </c>
      <c r="O343" s="170" t="str">
        <f t="shared" si="52"/>
        <v>NBA6016</v>
      </c>
      <c r="P343" s="170">
        <f t="shared" si="53"/>
        <v>0</v>
      </c>
      <c r="Q343" s="170">
        <f t="shared" si="54"/>
        <v>0</v>
      </c>
      <c r="R343" s="170">
        <f t="shared" si="55"/>
        <v>0</v>
      </c>
      <c r="S343" s="170">
        <f t="shared" si="56"/>
        <v>0</v>
      </c>
      <c r="T343" s="170">
        <f t="shared" si="57"/>
        <v>0</v>
      </c>
      <c r="U343" s="170">
        <f t="shared" si="58"/>
        <v>0</v>
      </c>
      <c r="V343" s="170">
        <f t="shared" si="59"/>
        <v>0</v>
      </c>
      <c r="W343" s="170">
        <f t="shared" si="60"/>
        <v>0</v>
      </c>
      <c r="X343" s="170">
        <f t="shared" si="61"/>
        <v>0</v>
      </c>
    </row>
    <row r="344" spans="1:24" x14ac:dyDescent="0.25">
      <c r="A344" s="122">
        <v>335</v>
      </c>
      <c r="B344" s="40"/>
      <c r="C344" s="122"/>
      <c r="D344" s="173"/>
      <c r="E344" s="122"/>
      <c r="F344" s="122"/>
      <c r="G344" s="122"/>
      <c r="H344" s="122"/>
      <c r="I344" s="122"/>
      <c r="J344" s="122"/>
      <c r="K344" s="122"/>
      <c r="L344" s="122"/>
      <c r="M344" s="122"/>
      <c r="N344" s="125" t="str">
        <f t="shared" si="51"/>
        <v>SK FELDA PALONG 5</v>
      </c>
      <c r="O344" s="170" t="str">
        <f t="shared" si="52"/>
        <v>NBA6016</v>
      </c>
      <c r="P344" s="170">
        <f t="shared" si="53"/>
        <v>0</v>
      </c>
      <c r="Q344" s="170">
        <f t="shared" si="54"/>
        <v>0</v>
      </c>
      <c r="R344" s="170">
        <f t="shared" si="55"/>
        <v>0</v>
      </c>
      <c r="S344" s="170">
        <f t="shared" si="56"/>
        <v>0</v>
      </c>
      <c r="T344" s="170">
        <f t="shared" si="57"/>
        <v>0</v>
      </c>
      <c r="U344" s="170">
        <f t="shared" si="58"/>
        <v>0</v>
      </c>
      <c r="V344" s="170">
        <f t="shared" si="59"/>
        <v>0</v>
      </c>
      <c r="W344" s="170">
        <f t="shared" si="60"/>
        <v>0</v>
      </c>
      <c r="X344" s="170">
        <f t="shared" si="61"/>
        <v>0</v>
      </c>
    </row>
    <row r="345" spans="1:24" x14ac:dyDescent="0.25">
      <c r="A345" s="122">
        <v>336</v>
      </c>
      <c r="B345" s="40"/>
      <c r="C345" s="122"/>
      <c r="D345" s="173"/>
      <c r="E345" s="122"/>
      <c r="F345" s="122"/>
      <c r="G345" s="122"/>
      <c r="H345" s="122"/>
      <c r="I345" s="122"/>
      <c r="J345" s="122"/>
      <c r="K345" s="122"/>
      <c r="L345" s="122"/>
      <c r="M345" s="122"/>
      <c r="N345" s="125" t="str">
        <f t="shared" si="51"/>
        <v>SK FELDA PALONG 5</v>
      </c>
      <c r="O345" s="170" t="str">
        <f t="shared" si="52"/>
        <v>NBA6016</v>
      </c>
      <c r="P345" s="170">
        <f t="shared" si="53"/>
        <v>0</v>
      </c>
      <c r="Q345" s="170">
        <f t="shared" si="54"/>
        <v>0</v>
      </c>
      <c r="R345" s="170">
        <f t="shared" si="55"/>
        <v>0</v>
      </c>
      <c r="S345" s="170">
        <f t="shared" si="56"/>
        <v>0</v>
      </c>
      <c r="T345" s="170">
        <f t="shared" si="57"/>
        <v>0</v>
      </c>
      <c r="U345" s="170">
        <f t="shared" si="58"/>
        <v>0</v>
      </c>
      <c r="V345" s="170">
        <f t="shared" si="59"/>
        <v>0</v>
      </c>
      <c r="W345" s="170">
        <f t="shared" si="60"/>
        <v>0</v>
      </c>
      <c r="X345" s="170">
        <f t="shared" si="61"/>
        <v>0</v>
      </c>
    </row>
    <row r="346" spans="1:24" x14ac:dyDescent="0.25">
      <c r="A346" s="122">
        <v>337</v>
      </c>
      <c r="B346" s="40"/>
      <c r="C346" s="122"/>
      <c r="D346" s="173"/>
      <c r="E346" s="122"/>
      <c r="F346" s="122"/>
      <c r="G346" s="122"/>
      <c r="H346" s="122"/>
      <c r="I346" s="122"/>
      <c r="J346" s="122"/>
      <c r="K346" s="122"/>
      <c r="L346" s="122"/>
      <c r="M346" s="122"/>
      <c r="N346" s="125" t="str">
        <f t="shared" si="51"/>
        <v>SK FELDA PALONG 5</v>
      </c>
      <c r="O346" s="170" t="str">
        <f t="shared" si="52"/>
        <v>NBA6016</v>
      </c>
      <c r="P346" s="170">
        <f t="shared" si="53"/>
        <v>0</v>
      </c>
      <c r="Q346" s="170">
        <f t="shared" si="54"/>
        <v>0</v>
      </c>
      <c r="R346" s="170">
        <f t="shared" si="55"/>
        <v>0</v>
      </c>
      <c r="S346" s="170">
        <f t="shared" si="56"/>
        <v>0</v>
      </c>
      <c r="T346" s="170">
        <f t="shared" si="57"/>
        <v>0</v>
      </c>
      <c r="U346" s="170">
        <f t="shared" si="58"/>
        <v>0</v>
      </c>
      <c r="V346" s="170">
        <f t="shared" si="59"/>
        <v>0</v>
      </c>
      <c r="W346" s="170">
        <f t="shared" si="60"/>
        <v>0</v>
      </c>
      <c r="X346" s="170">
        <f t="shared" si="61"/>
        <v>0</v>
      </c>
    </row>
    <row r="347" spans="1:24" x14ac:dyDescent="0.25">
      <c r="A347" s="122">
        <v>338</v>
      </c>
      <c r="B347" s="40"/>
      <c r="C347" s="122"/>
      <c r="D347" s="173"/>
      <c r="E347" s="122"/>
      <c r="F347" s="122"/>
      <c r="G347" s="122"/>
      <c r="H347" s="122"/>
      <c r="I347" s="122"/>
      <c r="J347" s="122"/>
      <c r="K347" s="122"/>
      <c r="L347" s="122"/>
      <c r="M347" s="122"/>
      <c r="N347" s="125" t="str">
        <f t="shared" si="51"/>
        <v>SK FELDA PALONG 5</v>
      </c>
      <c r="O347" s="170" t="str">
        <f t="shared" si="52"/>
        <v>NBA6016</v>
      </c>
      <c r="P347" s="170">
        <f t="shared" si="53"/>
        <v>0</v>
      </c>
      <c r="Q347" s="170">
        <f t="shared" si="54"/>
        <v>0</v>
      </c>
      <c r="R347" s="170">
        <f t="shared" si="55"/>
        <v>0</v>
      </c>
      <c r="S347" s="170">
        <f t="shared" si="56"/>
        <v>0</v>
      </c>
      <c r="T347" s="170">
        <f t="shared" si="57"/>
        <v>0</v>
      </c>
      <c r="U347" s="170">
        <f t="shared" si="58"/>
        <v>0</v>
      </c>
      <c r="V347" s="170">
        <f t="shared" si="59"/>
        <v>0</v>
      </c>
      <c r="W347" s="170">
        <f t="shared" si="60"/>
        <v>0</v>
      </c>
      <c r="X347" s="170">
        <f t="shared" si="61"/>
        <v>0</v>
      </c>
    </row>
    <row r="348" spans="1:24" x14ac:dyDescent="0.25">
      <c r="A348" s="122">
        <v>339</v>
      </c>
      <c r="B348" s="40"/>
      <c r="C348" s="122"/>
      <c r="D348" s="173"/>
      <c r="E348" s="122"/>
      <c r="F348" s="122"/>
      <c r="G348" s="122"/>
      <c r="H348" s="122"/>
      <c r="I348" s="122"/>
      <c r="J348" s="122"/>
      <c r="K348" s="122"/>
      <c r="L348" s="122"/>
      <c r="M348" s="122"/>
      <c r="N348" s="125" t="str">
        <f t="shared" si="51"/>
        <v>SK FELDA PALONG 5</v>
      </c>
      <c r="O348" s="170" t="str">
        <f t="shared" si="52"/>
        <v>NBA6016</v>
      </c>
      <c r="P348" s="170">
        <f t="shared" si="53"/>
        <v>0</v>
      </c>
      <c r="Q348" s="170">
        <f t="shared" si="54"/>
        <v>0</v>
      </c>
      <c r="R348" s="170">
        <f t="shared" si="55"/>
        <v>0</v>
      </c>
      <c r="S348" s="170">
        <f t="shared" si="56"/>
        <v>0</v>
      </c>
      <c r="T348" s="170">
        <f t="shared" si="57"/>
        <v>0</v>
      </c>
      <c r="U348" s="170">
        <f t="shared" si="58"/>
        <v>0</v>
      </c>
      <c r="V348" s="170">
        <f t="shared" si="59"/>
        <v>0</v>
      </c>
      <c r="W348" s="170">
        <f t="shared" si="60"/>
        <v>0</v>
      </c>
      <c r="X348" s="170">
        <f t="shared" si="61"/>
        <v>0</v>
      </c>
    </row>
    <row r="349" spans="1:24" x14ac:dyDescent="0.25">
      <c r="A349" s="122">
        <v>340</v>
      </c>
      <c r="B349" s="40"/>
      <c r="C349" s="122"/>
      <c r="D349" s="173"/>
      <c r="E349" s="122"/>
      <c r="F349" s="122"/>
      <c r="G349" s="122"/>
      <c r="H349" s="122"/>
      <c r="I349" s="122"/>
      <c r="J349" s="122"/>
      <c r="K349" s="122"/>
      <c r="L349" s="122"/>
      <c r="M349" s="122"/>
      <c r="N349" s="125" t="str">
        <f t="shared" si="51"/>
        <v>SK FELDA PALONG 5</v>
      </c>
      <c r="O349" s="170" t="str">
        <f t="shared" si="52"/>
        <v>NBA6016</v>
      </c>
      <c r="P349" s="170">
        <f t="shared" si="53"/>
        <v>0</v>
      </c>
      <c r="Q349" s="170">
        <f t="shared" si="54"/>
        <v>0</v>
      </c>
      <c r="R349" s="170">
        <f t="shared" si="55"/>
        <v>0</v>
      </c>
      <c r="S349" s="170">
        <f t="shared" si="56"/>
        <v>0</v>
      </c>
      <c r="T349" s="170">
        <f t="shared" si="57"/>
        <v>0</v>
      </c>
      <c r="U349" s="170">
        <f t="shared" si="58"/>
        <v>0</v>
      </c>
      <c r="V349" s="170">
        <f t="shared" si="59"/>
        <v>0</v>
      </c>
      <c r="W349" s="170">
        <f t="shared" si="60"/>
        <v>0</v>
      </c>
      <c r="X349" s="170">
        <f t="shared" si="61"/>
        <v>0</v>
      </c>
    </row>
    <row r="350" spans="1:24" x14ac:dyDescent="0.25">
      <c r="A350" s="122">
        <v>341</v>
      </c>
      <c r="B350" s="40"/>
      <c r="C350" s="122"/>
      <c r="D350" s="173"/>
      <c r="E350" s="122"/>
      <c r="F350" s="122"/>
      <c r="G350" s="122"/>
      <c r="H350" s="122"/>
      <c r="I350" s="122"/>
      <c r="J350" s="122"/>
      <c r="K350" s="122"/>
      <c r="L350" s="122"/>
      <c r="M350" s="122"/>
      <c r="N350" s="125" t="str">
        <f t="shared" si="51"/>
        <v>SK FELDA PALONG 5</v>
      </c>
      <c r="O350" s="170" t="str">
        <f t="shared" si="52"/>
        <v>NBA6016</v>
      </c>
      <c r="P350" s="170">
        <f t="shared" si="53"/>
        <v>0</v>
      </c>
      <c r="Q350" s="170">
        <f t="shared" si="54"/>
        <v>0</v>
      </c>
      <c r="R350" s="170">
        <f t="shared" si="55"/>
        <v>0</v>
      </c>
      <c r="S350" s="170">
        <f t="shared" si="56"/>
        <v>0</v>
      </c>
      <c r="T350" s="170">
        <f t="shared" si="57"/>
        <v>0</v>
      </c>
      <c r="U350" s="170">
        <f t="shared" si="58"/>
        <v>0</v>
      </c>
      <c r="V350" s="170">
        <f t="shared" si="59"/>
        <v>0</v>
      </c>
      <c r="W350" s="170">
        <f t="shared" si="60"/>
        <v>0</v>
      </c>
      <c r="X350" s="170">
        <f t="shared" si="61"/>
        <v>0</v>
      </c>
    </row>
    <row r="351" spans="1:24" x14ac:dyDescent="0.25">
      <c r="A351" s="122">
        <v>342</v>
      </c>
      <c r="B351" s="40"/>
      <c r="C351" s="122"/>
      <c r="D351" s="173"/>
      <c r="E351" s="122"/>
      <c r="F351" s="122"/>
      <c r="G351" s="122"/>
      <c r="H351" s="122"/>
      <c r="I351" s="122"/>
      <c r="J351" s="122"/>
      <c r="K351" s="122"/>
      <c r="L351" s="122"/>
      <c r="M351" s="122"/>
      <c r="N351" s="125" t="str">
        <f t="shared" si="51"/>
        <v>SK FELDA PALONG 5</v>
      </c>
      <c r="O351" s="170" t="str">
        <f t="shared" si="52"/>
        <v>NBA6016</v>
      </c>
      <c r="P351" s="170">
        <f t="shared" si="53"/>
        <v>0</v>
      </c>
      <c r="Q351" s="170">
        <f t="shared" si="54"/>
        <v>0</v>
      </c>
      <c r="R351" s="170">
        <f t="shared" si="55"/>
        <v>0</v>
      </c>
      <c r="S351" s="170">
        <f t="shared" si="56"/>
        <v>0</v>
      </c>
      <c r="T351" s="170">
        <f t="shared" si="57"/>
        <v>0</v>
      </c>
      <c r="U351" s="170">
        <f t="shared" si="58"/>
        <v>0</v>
      </c>
      <c r="V351" s="170">
        <f t="shared" si="59"/>
        <v>0</v>
      </c>
      <c r="W351" s="170">
        <f t="shared" si="60"/>
        <v>0</v>
      </c>
      <c r="X351" s="170">
        <f t="shared" si="61"/>
        <v>0</v>
      </c>
    </row>
    <row r="352" spans="1:24" x14ac:dyDescent="0.25">
      <c r="A352" s="122">
        <v>343</v>
      </c>
      <c r="B352" s="40"/>
      <c r="C352" s="122"/>
      <c r="D352" s="173"/>
      <c r="E352" s="122"/>
      <c r="F352" s="122"/>
      <c r="G352" s="122"/>
      <c r="H352" s="122"/>
      <c r="I352" s="122"/>
      <c r="J352" s="122"/>
      <c r="K352" s="122"/>
      <c r="L352" s="122"/>
      <c r="M352" s="122"/>
      <c r="N352" s="125" t="str">
        <f t="shared" si="51"/>
        <v>SK FELDA PALONG 5</v>
      </c>
      <c r="O352" s="170" t="str">
        <f t="shared" si="52"/>
        <v>NBA6016</v>
      </c>
      <c r="P352" s="170">
        <f t="shared" si="53"/>
        <v>0</v>
      </c>
      <c r="Q352" s="170">
        <f t="shared" si="54"/>
        <v>0</v>
      </c>
      <c r="R352" s="170">
        <f t="shared" si="55"/>
        <v>0</v>
      </c>
      <c r="S352" s="170">
        <f t="shared" si="56"/>
        <v>0</v>
      </c>
      <c r="T352" s="170">
        <f t="shared" si="57"/>
        <v>0</v>
      </c>
      <c r="U352" s="170">
        <f t="shared" si="58"/>
        <v>0</v>
      </c>
      <c r="V352" s="170">
        <f t="shared" si="59"/>
        <v>0</v>
      </c>
      <c r="W352" s="170">
        <f t="shared" si="60"/>
        <v>0</v>
      </c>
      <c r="X352" s="170">
        <f t="shared" si="61"/>
        <v>0</v>
      </c>
    </row>
    <row r="353" spans="1:24" x14ac:dyDescent="0.25">
      <c r="A353" s="122">
        <v>344</v>
      </c>
      <c r="B353" s="40"/>
      <c r="C353" s="122"/>
      <c r="D353" s="173"/>
      <c r="E353" s="122"/>
      <c r="F353" s="122"/>
      <c r="G353" s="122"/>
      <c r="H353" s="122"/>
      <c r="I353" s="122"/>
      <c r="J353" s="122"/>
      <c r="K353" s="122"/>
      <c r="L353" s="122"/>
      <c r="M353" s="122"/>
      <c r="N353" s="125" t="str">
        <f t="shared" si="51"/>
        <v>SK FELDA PALONG 5</v>
      </c>
      <c r="O353" s="170" t="str">
        <f t="shared" si="52"/>
        <v>NBA6016</v>
      </c>
      <c r="P353" s="170">
        <f t="shared" si="53"/>
        <v>0</v>
      </c>
      <c r="Q353" s="170">
        <f t="shared" si="54"/>
        <v>0</v>
      </c>
      <c r="R353" s="170">
        <f t="shared" si="55"/>
        <v>0</v>
      </c>
      <c r="S353" s="170">
        <f t="shared" si="56"/>
        <v>0</v>
      </c>
      <c r="T353" s="170">
        <f t="shared" si="57"/>
        <v>0</v>
      </c>
      <c r="U353" s="170">
        <f t="shared" si="58"/>
        <v>0</v>
      </c>
      <c r="V353" s="170">
        <f t="shared" si="59"/>
        <v>0</v>
      </c>
      <c r="W353" s="170">
        <f t="shared" si="60"/>
        <v>0</v>
      </c>
      <c r="X353" s="170">
        <f t="shared" si="61"/>
        <v>0</v>
      </c>
    </row>
    <row r="354" spans="1:24" x14ac:dyDescent="0.25">
      <c r="A354" s="122">
        <v>345</v>
      </c>
      <c r="B354" s="40"/>
      <c r="C354" s="122"/>
      <c r="D354" s="173"/>
      <c r="E354" s="122"/>
      <c r="F354" s="122"/>
      <c r="G354" s="122"/>
      <c r="H354" s="122"/>
      <c r="I354" s="122"/>
      <c r="J354" s="122"/>
      <c r="K354" s="122"/>
      <c r="L354" s="122"/>
      <c r="M354" s="122"/>
      <c r="N354" s="125" t="str">
        <f t="shared" si="51"/>
        <v>SK FELDA PALONG 5</v>
      </c>
      <c r="O354" s="170" t="str">
        <f t="shared" si="52"/>
        <v>NBA6016</v>
      </c>
      <c r="P354" s="170">
        <f t="shared" si="53"/>
        <v>0</v>
      </c>
      <c r="Q354" s="170">
        <f t="shared" si="54"/>
        <v>0</v>
      </c>
      <c r="R354" s="170">
        <f t="shared" si="55"/>
        <v>0</v>
      </c>
      <c r="S354" s="170">
        <f t="shared" si="56"/>
        <v>0</v>
      </c>
      <c r="T354" s="170">
        <f t="shared" si="57"/>
        <v>0</v>
      </c>
      <c r="U354" s="170">
        <f t="shared" si="58"/>
        <v>0</v>
      </c>
      <c r="V354" s="170">
        <f t="shared" si="59"/>
        <v>0</v>
      </c>
      <c r="W354" s="170">
        <f t="shared" si="60"/>
        <v>0</v>
      </c>
      <c r="X354" s="170">
        <f t="shared" si="61"/>
        <v>0</v>
      </c>
    </row>
    <row r="355" spans="1:24" x14ac:dyDescent="0.25">
      <c r="A355" s="122">
        <v>346</v>
      </c>
      <c r="B355" s="40"/>
      <c r="C355" s="122"/>
      <c r="D355" s="173"/>
      <c r="E355" s="122"/>
      <c r="F355" s="122"/>
      <c r="G355" s="122"/>
      <c r="H355" s="122"/>
      <c r="I355" s="122"/>
      <c r="J355" s="122"/>
      <c r="K355" s="122"/>
      <c r="L355" s="122"/>
      <c r="M355" s="122"/>
      <c r="N355" s="125" t="str">
        <f t="shared" si="51"/>
        <v>SK FELDA PALONG 5</v>
      </c>
      <c r="O355" s="170" t="str">
        <f t="shared" si="52"/>
        <v>NBA6016</v>
      </c>
      <c r="P355" s="170">
        <f t="shared" si="53"/>
        <v>0</v>
      </c>
      <c r="Q355" s="170">
        <f t="shared" si="54"/>
        <v>0</v>
      </c>
      <c r="R355" s="170">
        <f t="shared" si="55"/>
        <v>0</v>
      </c>
      <c r="S355" s="170">
        <f t="shared" si="56"/>
        <v>0</v>
      </c>
      <c r="T355" s="170">
        <f t="shared" si="57"/>
        <v>0</v>
      </c>
      <c r="U355" s="170">
        <f t="shared" si="58"/>
        <v>0</v>
      </c>
      <c r="V355" s="170">
        <f t="shared" si="59"/>
        <v>0</v>
      </c>
      <c r="W355" s="170">
        <f t="shared" si="60"/>
        <v>0</v>
      </c>
      <c r="X355" s="170">
        <f t="shared" si="61"/>
        <v>0</v>
      </c>
    </row>
    <row r="356" spans="1:24" x14ac:dyDescent="0.25">
      <c r="A356" s="122">
        <v>347</v>
      </c>
      <c r="B356" s="40"/>
      <c r="C356" s="122"/>
      <c r="D356" s="173"/>
      <c r="E356" s="122"/>
      <c r="F356" s="122"/>
      <c r="G356" s="122"/>
      <c r="H356" s="122"/>
      <c r="I356" s="122"/>
      <c r="J356" s="122"/>
      <c r="K356" s="122"/>
      <c r="L356" s="122"/>
      <c r="M356" s="122"/>
      <c r="N356" s="125" t="str">
        <f t="shared" si="51"/>
        <v>SK FELDA PALONG 5</v>
      </c>
      <c r="O356" s="170" t="str">
        <f t="shared" si="52"/>
        <v>NBA6016</v>
      </c>
      <c r="P356" s="170">
        <f t="shared" si="53"/>
        <v>0</v>
      </c>
      <c r="Q356" s="170">
        <f t="shared" si="54"/>
        <v>0</v>
      </c>
      <c r="R356" s="170">
        <f t="shared" si="55"/>
        <v>0</v>
      </c>
      <c r="S356" s="170">
        <f t="shared" si="56"/>
        <v>0</v>
      </c>
      <c r="T356" s="170">
        <f t="shared" si="57"/>
        <v>0</v>
      </c>
      <c r="U356" s="170">
        <f t="shared" si="58"/>
        <v>0</v>
      </c>
      <c r="V356" s="170">
        <f t="shared" si="59"/>
        <v>0</v>
      </c>
      <c r="W356" s="170">
        <f t="shared" si="60"/>
        <v>0</v>
      </c>
      <c r="X356" s="170">
        <f t="shared" si="61"/>
        <v>0</v>
      </c>
    </row>
    <row r="357" spans="1:24" x14ac:dyDescent="0.25">
      <c r="A357" s="122">
        <v>348</v>
      </c>
      <c r="B357" s="40"/>
      <c r="C357" s="122"/>
      <c r="D357" s="173"/>
      <c r="E357" s="122"/>
      <c r="F357" s="122"/>
      <c r="G357" s="122"/>
      <c r="H357" s="122"/>
      <c r="I357" s="122"/>
      <c r="J357" s="122"/>
      <c r="K357" s="122"/>
      <c r="L357" s="122"/>
      <c r="M357" s="122"/>
      <c r="N357" s="125" t="str">
        <f t="shared" si="51"/>
        <v>SK FELDA PALONG 5</v>
      </c>
      <c r="O357" s="170" t="str">
        <f t="shared" si="52"/>
        <v>NBA6016</v>
      </c>
      <c r="P357" s="170">
        <f t="shared" si="53"/>
        <v>0</v>
      </c>
      <c r="Q357" s="170">
        <f t="shared" si="54"/>
        <v>0</v>
      </c>
      <c r="R357" s="170">
        <f t="shared" si="55"/>
        <v>0</v>
      </c>
      <c r="S357" s="170">
        <f t="shared" si="56"/>
        <v>0</v>
      </c>
      <c r="T357" s="170">
        <f t="shared" si="57"/>
        <v>0</v>
      </c>
      <c r="U357" s="170">
        <f t="shared" si="58"/>
        <v>0</v>
      </c>
      <c r="V357" s="170">
        <f t="shared" si="59"/>
        <v>0</v>
      </c>
      <c r="W357" s="170">
        <f t="shared" si="60"/>
        <v>0</v>
      </c>
      <c r="X357" s="170">
        <f t="shared" si="61"/>
        <v>0</v>
      </c>
    </row>
    <row r="358" spans="1:24" x14ac:dyDescent="0.25">
      <c r="A358" s="122">
        <v>349</v>
      </c>
      <c r="B358" s="40"/>
      <c r="C358" s="122"/>
      <c r="D358" s="173"/>
      <c r="E358" s="122"/>
      <c r="F358" s="122"/>
      <c r="G358" s="122"/>
      <c r="H358" s="122"/>
      <c r="I358" s="122"/>
      <c r="J358" s="122"/>
      <c r="K358" s="122"/>
      <c r="L358" s="122"/>
      <c r="M358" s="122"/>
      <c r="N358" s="125" t="str">
        <f t="shared" si="51"/>
        <v>SK FELDA PALONG 5</v>
      </c>
      <c r="O358" s="170" t="str">
        <f t="shared" si="52"/>
        <v>NBA6016</v>
      </c>
      <c r="P358" s="170">
        <f t="shared" si="53"/>
        <v>0</v>
      </c>
      <c r="Q358" s="170">
        <f t="shared" si="54"/>
        <v>0</v>
      </c>
      <c r="R358" s="170">
        <f t="shared" si="55"/>
        <v>0</v>
      </c>
      <c r="S358" s="170">
        <f t="shared" si="56"/>
        <v>0</v>
      </c>
      <c r="T358" s="170">
        <f t="shared" si="57"/>
        <v>0</v>
      </c>
      <c r="U358" s="170">
        <f t="shared" si="58"/>
        <v>0</v>
      </c>
      <c r="V358" s="170">
        <f t="shared" si="59"/>
        <v>0</v>
      </c>
      <c r="W358" s="170">
        <f t="shared" si="60"/>
        <v>0</v>
      </c>
      <c r="X358" s="170">
        <f t="shared" si="61"/>
        <v>0</v>
      </c>
    </row>
    <row r="359" spans="1:24" x14ac:dyDescent="0.25">
      <c r="A359" s="122">
        <v>350</v>
      </c>
      <c r="B359" s="40"/>
      <c r="C359" s="122"/>
      <c r="D359" s="173"/>
      <c r="E359" s="122"/>
      <c r="F359" s="122"/>
      <c r="G359" s="122"/>
      <c r="H359" s="122"/>
      <c r="I359" s="122"/>
      <c r="J359" s="122"/>
      <c r="K359" s="122"/>
      <c r="L359" s="122"/>
      <c r="M359" s="122"/>
      <c r="N359" s="125" t="str">
        <f t="shared" si="51"/>
        <v>SK FELDA PALONG 5</v>
      </c>
      <c r="O359" s="170" t="str">
        <f t="shared" si="52"/>
        <v>NBA6016</v>
      </c>
      <c r="P359" s="170">
        <f t="shared" si="53"/>
        <v>0</v>
      </c>
      <c r="Q359" s="170">
        <f t="shared" si="54"/>
        <v>0</v>
      </c>
      <c r="R359" s="170">
        <f t="shared" si="55"/>
        <v>0</v>
      </c>
      <c r="S359" s="170">
        <f t="shared" si="56"/>
        <v>0</v>
      </c>
      <c r="T359" s="170">
        <f t="shared" si="57"/>
        <v>0</v>
      </c>
      <c r="U359" s="170">
        <f t="shared" si="58"/>
        <v>0</v>
      </c>
      <c r="V359" s="170">
        <f t="shared" si="59"/>
        <v>0</v>
      </c>
      <c r="W359" s="170">
        <f t="shared" si="60"/>
        <v>0</v>
      </c>
      <c r="X359" s="170">
        <f t="shared" si="61"/>
        <v>0</v>
      </c>
    </row>
    <row r="360" spans="1:24" x14ac:dyDescent="0.25">
      <c r="A360" s="122">
        <v>351</v>
      </c>
      <c r="B360" s="40"/>
      <c r="C360" s="122"/>
      <c r="D360" s="173"/>
      <c r="E360" s="122"/>
      <c r="F360" s="122"/>
      <c r="G360" s="122"/>
      <c r="H360" s="122"/>
      <c r="I360" s="122"/>
      <c r="J360" s="122"/>
      <c r="K360" s="122"/>
      <c r="L360" s="122"/>
      <c r="M360" s="122"/>
      <c r="N360" s="125" t="str">
        <f t="shared" si="51"/>
        <v>SK FELDA PALONG 5</v>
      </c>
      <c r="O360" s="170" t="str">
        <f t="shared" si="52"/>
        <v>NBA6016</v>
      </c>
      <c r="P360" s="170">
        <f t="shared" si="53"/>
        <v>0</v>
      </c>
      <c r="Q360" s="170">
        <f t="shared" si="54"/>
        <v>0</v>
      </c>
      <c r="R360" s="170">
        <f t="shared" si="55"/>
        <v>0</v>
      </c>
      <c r="S360" s="170">
        <f t="shared" si="56"/>
        <v>0</v>
      </c>
      <c r="T360" s="170">
        <f t="shared" si="57"/>
        <v>0</v>
      </c>
      <c r="U360" s="170">
        <f t="shared" si="58"/>
        <v>0</v>
      </c>
      <c r="V360" s="170">
        <f t="shared" si="59"/>
        <v>0</v>
      </c>
      <c r="W360" s="170">
        <f t="shared" si="60"/>
        <v>0</v>
      </c>
      <c r="X360" s="170">
        <f t="shared" si="61"/>
        <v>0</v>
      </c>
    </row>
    <row r="361" spans="1:24" x14ac:dyDescent="0.25">
      <c r="A361" s="122">
        <v>352</v>
      </c>
      <c r="B361" s="40"/>
      <c r="C361" s="122"/>
      <c r="D361" s="173"/>
      <c r="E361" s="122"/>
      <c r="F361" s="122"/>
      <c r="G361" s="122"/>
      <c r="H361" s="122"/>
      <c r="I361" s="122"/>
      <c r="J361" s="122"/>
      <c r="K361" s="122"/>
      <c r="L361" s="122"/>
      <c r="M361" s="122"/>
      <c r="N361" s="125" t="str">
        <f t="shared" si="51"/>
        <v>SK FELDA PALONG 5</v>
      </c>
      <c r="O361" s="170" t="str">
        <f t="shared" si="52"/>
        <v>NBA6016</v>
      </c>
      <c r="P361" s="170">
        <f t="shared" si="53"/>
        <v>0</v>
      </c>
      <c r="Q361" s="170">
        <f t="shared" si="54"/>
        <v>0</v>
      </c>
      <c r="R361" s="170">
        <f t="shared" si="55"/>
        <v>0</v>
      </c>
      <c r="S361" s="170">
        <f t="shared" si="56"/>
        <v>0</v>
      </c>
      <c r="T361" s="170">
        <f t="shared" si="57"/>
        <v>0</v>
      </c>
      <c r="U361" s="170">
        <f t="shared" si="58"/>
        <v>0</v>
      </c>
      <c r="V361" s="170">
        <f t="shared" si="59"/>
        <v>0</v>
      </c>
      <c r="W361" s="170">
        <f t="shared" si="60"/>
        <v>0</v>
      </c>
      <c r="X361" s="170">
        <f t="shared" si="61"/>
        <v>0</v>
      </c>
    </row>
    <row r="362" spans="1:24" x14ac:dyDescent="0.25">
      <c r="A362" s="122">
        <v>353</v>
      </c>
      <c r="B362" s="40"/>
      <c r="C362" s="122"/>
      <c r="D362" s="173"/>
      <c r="E362" s="122"/>
      <c r="F362" s="122"/>
      <c r="G362" s="122"/>
      <c r="H362" s="122"/>
      <c r="I362" s="122"/>
      <c r="J362" s="122"/>
      <c r="K362" s="122"/>
      <c r="L362" s="122"/>
      <c r="M362" s="122"/>
      <c r="N362" s="125" t="str">
        <f t="shared" si="51"/>
        <v>SK FELDA PALONG 5</v>
      </c>
      <c r="O362" s="170" t="str">
        <f t="shared" si="52"/>
        <v>NBA6016</v>
      </c>
      <c r="P362" s="170">
        <f t="shared" si="53"/>
        <v>0</v>
      </c>
      <c r="Q362" s="170">
        <f t="shared" si="54"/>
        <v>0</v>
      </c>
      <c r="R362" s="170">
        <f t="shared" si="55"/>
        <v>0</v>
      </c>
      <c r="S362" s="170">
        <f t="shared" si="56"/>
        <v>0</v>
      </c>
      <c r="T362" s="170">
        <f t="shared" si="57"/>
        <v>0</v>
      </c>
      <c r="U362" s="170">
        <f t="shared" si="58"/>
        <v>0</v>
      </c>
      <c r="V362" s="170">
        <f t="shared" si="59"/>
        <v>0</v>
      </c>
      <c r="W362" s="170">
        <f t="shared" si="60"/>
        <v>0</v>
      </c>
      <c r="X362" s="170">
        <f t="shared" si="61"/>
        <v>0</v>
      </c>
    </row>
    <row r="363" spans="1:24" x14ac:dyDescent="0.25">
      <c r="A363" s="122">
        <v>354</v>
      </c>
      <c r="B363" s="40"/>
      <c r="C363" s="122"/>
      <c r="D363" s="173"/>
      <c r="E363" s="122"/>
      <c r="F363" s="122"/>
      <c r="G363" s="122"/>
      <c r="H363" s="122"/>
      <c r="I363" s="122"/>
      <c r="J363" s="122"/>
      <c r="K363" s="122"/>
      <c r="L363" s="122"/>
      <c r="M363" s="122"/>
      <c r="N363" s="125" t="str">
        <f t="shared" si="51"/>
        <v>SK FELDA PALONG 5</v>
      </c>
      <c r="O363" s="170" t="str">
        <f t="shared" si="52"/>
        <v>NBA6016</v>
      </c>
      <c r="P363" s="170">
        <f t="shared" si="53"/>
        <v>0</v>
      </c>
      <c r="Q363" s="170">
        <f t="shared" si="54"/>
        <v>0</v>
      </c>
      <c r="R363" s="170">
        <f t="shared" si="55"/>
        <v>0</v>
      </c>
      <c r="S363" s="170">
        <f t="shared" si="56"/>
        <v>0</v>
      </c>
      <c r="T363" s="170">
        <f t="shared" si="57"/>
        <v>0</v>
      </c>
      <c r="U363" s="170">
        <f t="shared" si="58"/>
        <v>0</v>
      </c>
      <c r="V363" s="170">
        <f t="shared" si="59"/>
        <v>0</v>
      </c>
      <c r="W363" s="170">
        <f t="shared" si="60"/>
        <v>0</v>
      </c>
      <c r="X363" s="170">
        <f t="shared" si="61"/>
        <v>0</v>
      </c>
    </row>
    <row r="364" spans="1:24" x14ac:dyDescent="0.25">
      <c r="A364" s="122">
        <v>355</v>
      </c>
      <c r="B364" s="40"/>
      <c r="C364" s="122"/>
      <c r="D364" s="173"/>
      <c r="E364" s="122"/>
      <c r="F364" s="122"/>
      <c r="G364" s="122"/>
      <c r="H364" s="122"/>
      <c r="I364" s="122"/>
      <c r="J364" s="122"/>
      <c r="K364" s="122"/>
      <c r="L364" s="122"/>
      <c r="M364" s="122"/>
      <c r="N364" s="125" t="str">
        <f t="shared" si="51"/>
        <v>SK FELDA PALONG 5</v>
      </c>
      <c r="O364" s="170" t="str">
        <f t="shared" si="52"/>
        <v>NBA6016</v>
      </c>
      <c r="P364" s="170">
        <f t="shared" si="53"/>
        <v>0</v>
      </c>
      <c r="Q364" s="170">
        <f t="shared" si="54"/>
        <v>0</v>
      </c>
      <c r="R364" s="170">
        <f t="shared" si="55"/>
        <v>0</v>
      </c>
      <c r="S364" s="170">
        <f t="shared" si="56"/>
        <v>0</v>
      </c>
      <c r="T364" s="170">
        <f t="shared" si="57"/>
        <v>0</v>
      </c>
      <c r="U364" s="170">
        <f t="shared" si="58"/>
        <v>0</v>
      </c>
      <c r="V364" s="170">
        <f t="shared" si="59"/>
        <v>0</v>
      </c>
      <c r="W364" s="170">
        <f t="shared" si="60"/>
        <v>0</v>
      </c>
      <c r="X364" s="170">
        <f t="shared" si="61"/>
        <v>0</v>
      </c>
    </row>
    <row r="365" spans="1:24" x14ac:dyDescent="0.25">
      <c r="A365" s="122">
        <v>356</v>
      </c>
      <c r="B365" s="40"/>
      <c r="C365" s="122"/>
      <c r="D365" s="173"/>
      <c r="E365" s="122"/>
      <c r="F365" s="122"/>
      <c r="G365" s="122"/>
      <c r="H365" s="122"/>
      <c r="I365" s="122"/>
      <c r="J365" s="122"/>
      <c r="K365" s="122"/>
      <c r="L365" s="122"/>
      <c r="M365" s="122"/>
      <c r="N365" s="125" t="str">
        <f t="shared" si="51"/>
        <v>SK FELDA PALONG 5</v>
      </c>
      <c r="O365" s="170" t="str">
        <f t="shared" si="52"/>
        <v>NBA6016</v>
      </c>
      <c r="P365" s="170">
        <f t="shared" si="53"/>
        <v>0</v>
      </c>
      <c r="Q365" s="170">
        <f t="shared" si="54"/>
        <v>0</v>
      </c>
      <c r="R365" s="170">
        <f t="shared" si="55"/>
        <v>0</v>
      </c>
      <c r="S365" s="170">
        <f t="shared" si="56"/>
        <v>0</v>
      </c>
      <c r="T365" s="170">
        <f t="shared" si="57"/>
        <v>0</v>
      </c>
      <c r="U365" s="170">
        <f t="shared" si="58"/>
        <v>0</v>
      </c>
      <c r="V365" s="170">
        <f t="shared" si="59"/>
        <v>0</v>
      </c>
      <c r="W365" s="170">
        <f t="shared" si="60"/>
        <v>0</v>
      </c>
      <c r="X365" s="170">
        <f t="shared" si="61"/>
        <v>0</v>
      </c>
    </row>
    <row r="366" spans="1:24" x14ac:dyDescent="0.25">
      <c r="A366" s="122">
        <v>357</v>
      </c>
      <c r="B366" s="40"/>
      <c r="C366" s="122"/>
      <c r="D366" s="173"/>
      <c r="E366" s="122"/>
      <c r="F366" s="122"/>
      <c r="G366" s="122"/>
      <c r="H366" s="122"/>
      <c r="I366" s="122"/>
      <c r="J366" s="122"/>
      <c r="K366" s="122"/>
      <c r="L366" s="122"/>
      <c r="M366" s="122"/>
      <c r="N366" s="125" t="str">
        <f t="shared" si="51"/>
        <v>SK FELDA PALONG 5</v>
      </c>
      <c r="O366" s="170" t="str">
        <f t="shared" si="52"/>
        <v>NBA6016</v>
      </c>
      <c r="P366" s="170">
        <f t="shared" si="53"/>
        <v>0</v>
      </c>
      <c r="Q366" s="170">
        <f t="shared" si="54"/>
        <v>0</v>
      </c>
      <c r="R366" s="170">
        <f t="shared" si="55"/>
        <v>0</v>
      </c>
      <c r="S366" s="170">
        <f t="shared" si="56"/>
        <v>0</v>
      </c>
      <c r="T366" s="170">
        <f t="shared" si="57"/>
        <v>0</v>
      </c>
      <c r="U366" s="170">
        <f t="shared" si="58"/>
        <v>0</v>
      </c>
      <c r="V366" s="170">
        <f t="shared" si="59"/>
        <v>0</v>
      </c>
      <c r="W366" s="170">
        <f t="shared" si="60"/>
        <v>0</v>
      </c>
      <c r="X366" s="170">
        <f t="shared" si="61"/>
        <v>0</v>
      </c>
    </row>
    <row r="367" spans="1:24" x14ac:dyDescent="0.25">
      <c r="A367" s="122">
        <v>358</v>
      </c>
      <c r="B367" s="40"/>
      <c r="C367" s="122"/>
      <c r="D367" s="173"/>
      <c r="E367" s="122"/>
      <c r="F367" s="122"/>
      <c r="G367" s="122"/>
      <c r="H367" s="122"/>
      <c r="I367" s="122"/>
      <c r="J367" s="122"/>
      <c r="K367" s="122"/>
      <c r="L367" s="122"/>
      <c r="M367" s="122"/>
      <c r="N367" s="125" t="str">
        <f t="shared" si="51"/>
        <v>SK FELDA PALONG 5</v>
      </c>
      <c r="O367" s="170" t="str">
        <f t="shared" si="52"/>
        <v>NBA6016</v>
      </c>
      <c r="P367" s="170">
        <f t="shared" si="53"/>
        <v>0</v>
      </c>
      <c r="Q367" s="170">
        <f t="shared" si="54"/>
        <v>0</v>
      </c>
      <c r="R367" s="170">
        <f t="shared" si="55"/>
        <v>0</v>
      </c>
      <c r="S367" s="170">
        <f t="shared" si="56"/>
        <v>0</v>
      </c>
      <c r="T367" s="170">
        <f t="shared" si="57"/>
        <v>0</v>
      </c>
      <c r="U367" s="170">
        <f t="shared" si="58"/>
        <v>0</v>
      </c>
      <c r="V367" s="170">
        <f t="shared" si="59"/>
        <v>0</v>
      </c>
      <c r="W367" s="170">
        <f t="shared" si="60"/>
        <v>0</v>
      </c>
      <c r="X367" s="170">
        <f t="shared" si="61"/>
        <v>0</v>
      </c>
    </row>
    <row r="368" spans="1:24" x14ac:dyDescent="0.25">
      <c r="A368" s="122">
        <v>359</v>
      </c>
      <c r="B368" s="40"/>
      <c r="C368" s="122"/>
      <c r="D368" s="173"/>
      <c r="E368" s="122"/>
      <c r="F368" s="122"/>
      <c r="G368" s="122"/>
      <c r="H368" s="122"/>
      <c r="I368" s="122"/>
      <c r="J368" s="122"/>
      <c r="K368" s="122"/>
      <c r="L368" s="122"/>
      <c r="M368" s="122"/>
      <c r="N368" s="125" t="str">
        <f t="shared" si="51"/>
        <v>SK FELDA PALONG 5</v>
      </c>
      <c r="O368" s="170" t="str">
        <f t="shared" si="52"/>
        <v>NBA6016</v>
      </c>
      <c r="P368" s="170">
        <f t="shared" si="53"/>
        <v>0</v>
      </c>
      <c r="Q368" s="170">
        <f t="shared" si="54"/>
        <v>0</v>
      </c>
      <c r="R368" s="170">
        <f t="shared" si="55"/>
        <v>0</v>
      </c>
      <c r="S368" s="170">
        <f t="shared" si="56"/>
        <v>0</v>
      </c>
      <c r="T368" s="170">
        <f t="shared" si="57"/>
        <v>0</v>
      </c>
      <c r="U368" s="170">
        <f t="shared" si="58"/>
        <v>0</v>
      </c>
      <c r="V368" s="170">
        <f t="shared" si="59"/>
        <v>0</v>
      </c>
      <c r="W368" s="170">
        <f t="shared" si="60"/>
        <v>0</v>
      </c>
      <c r="X368" s="170">
        <f t="shared" si="61"/>
        <v>0</v>
      </c>
    </row>
    <row r="369" spans="1:24" x14ac:dyDescent="0.25">
      <c r="A369" s="122">
        <v>360</v>
      </c>
      <c r="B369" s="40"/>
      <c r="C369" s="122"/>
      <c r="D369" s="173"/>
      <c r="E369" s="122"/>
      <c r="F369" s="122"/>
      <c r="G369" s="122"/>
      <c r="H369" s="122"/>
      <c r="I369" s="122"/>
      <c r="J369" s="122"/>
      <c r="K369" s="122"/>
      <c r="L369" s="122"/>
      <c r="M369" s="122"/>
      <c r="N369" s="125" t="str">
        <f t="shared" si="51"/>
        <v>SK FELDA PALONG 5</v>
      </c>
      <c r="O369" s="170" t="str">
        <f t="shared" si="52"/>
        <v>NBA6016</v>
      </c>
      <c r="P369" s="170">
        <f t="shared" si="53"/>
        <v>0</v>
      </c>
      <c r="Q369" s="170">
        <f t="shared" si="54"/>
        <v>0</v>
      </c>
      <c r="R369" s="170">
        <f t="shared" si="55"/>
        <v>0</v>
      </c>
      <c r="S369" s="170">
        <f t="shared" si="56"/>
        <v>0</v>
      </c>
      <c r="T369" s="170">
        <f t="shared" si="57"/>
        <v>0</v>
      </c>
      <c r="U369" s="170">
        <f t="shared" si="58"/>
        <v>0</v>
      </c>
      <c r="V369" s="170">
        <f t="shared" si="59"/>
        <v>0</v>
      </c>
      <c r="W369" s="170">
        <f t="shared" si="60"/>
        <v>0</v>
      </c>
      <c r="X369" s="170">
        <f t="shared" si="61"/>
        <v>0</v>
      </c>
    </row>
    <row r="370" spans="1:24" x14ac:dyDescent="0.25">
      <c r="A370" s="122">
        <v>361</v>
      </c>
      <c r="B370" s="40"/>
      <c r="C370" s="122"/>
      <c r="D370" s="173"/>
      <c r="E370" s="122"/>
      <c r="F370" s="122"/>
      <c r="G370" s="122"/>
      <c r="H370" s="122"/>
      <c r="I370" s="122"/>
      <c r="J370" s="122"/>
      <c r="K370" s="122"/>
      <c r="L370" s="122"/>
      <c r="M370" s="122"/>
      <c r="N370" s="125" t="str">
        <f t="shared" si="51"/>
        <v>SK FELDA PALONG 5</v>
      </c>
      <c r="O370" s="170" t="str">
        <f t="shared" si="52"/>
        <v>NBA6016</v>
      </c>
      <c r="P370" s="170">
        <f t="shared" si="53"/>
        <v>0</v>
      </c>
      <c r="Q370" s="170">
        <f t="shared" si="54"/>
        <v>0</v>
      </c>
      <c r="R370" s="170">
        <f t="shared" si="55"/>
        <v>0</v>
      </c>
      <c r="S370" s="170">
        <f t="shared" si="56"/>
        <v>0</v>
      </c>
      <c r="T370" s="170">
        <f t="shared" si="57"/>
        <v>0</v>
      </c>
      <c r="U370" s="170">
        <f t="shared" si="58"/>
        <v>0</v>
      </c>
      <c r="V370" s="170">
        <f t="shared" si="59"/>
        <v>0</v>
      </c>
      <c r="W370" s="170">
        <f t="shared" si="60"/>
        <v>0</v>
      </c>
      <c r="X370" s="170">
        <f t="shared" si="61"/>
        <v>0</v>
      </c>
    </row>
    <row r="371" spans="1:24" x14ac:dyDescent="0.25">
      <c r="A371" s="122">
        <v>362</v>
      </c>
      <c r="B371" s="40"/>
      <c r="C371" s="122"/>
      <c r="D371" s="173"/>
      <c r="E371" s="122"/>
      <c r="F371" s="122"/>
      <c r="G371" s="122"/>
      <c r="H371" s="122"/>
      <c r="I371" s="122"/>
      <c r="J371" s="122"/>
      <c r="K371" s="122"/>
      <c r="L371" s="122"/>
      <c r="M371" s="122"/>
      <c r="N371" s="125" t="str">
        <f t="shared" si="51"/>
        <v>SK FELDA PALONG 5</v>
      </c>
      <c r="O371" s="170" t="str">
        <f t="shared" si="52"/>
        <v>NBA6016</v>
      </c>
      <c r="P371" s="170">
        <f t="shared" si="53"/>
        <v>0</v>
      </c>
      <c r="Q371" s="170">
        <f t="shared" si="54"/>
        <v>0</v>
      </c>
      <c r="R371" s="170">
        <f t="shared" si="55"/>
        <v>0</v>
      </c>
      <c r="S371" s="170">
        <f t="shared" si="56"/>
        <v>0</v>
      </c>
      <c r="T371" s="170">
        <f t="shared" si="57"/>
        <v>0</v>
      </c>
      <c r="U371" s="170">
        <f t="shared" si="58"/>
        <v>0</v>
      </c>
      <c r="V371" s="170">
        <f t="shared" si="59"/>
        <v>0</v>
      </c>
      <c r="W371" s="170">
        <f t="shared" si="60"/>
        <v>0</v>
      </c>
      <c r="X371" s="170">
        <f t="shared" si="61"/>
        <v>0</v>
      </c>
    </row>
    <row r="372" spans="1:24" x14ac:dyDescent="0.25">
      <c r="A372" s="122">
        <v>363</v>
      </c>
      <c r="B372" s="40"/>
      <c r="C372" s="122"/>
      <c r="D372" s="173"/>
      <c r="E372" s="122"/>
      <c r="F372" s="122"/>
      <c r="G372" s="122"/>
      <c r="H372" s="122"/>
      <c r="I372" s="122"/>
      <c r="J372" s="122"/>
      <c r="K372" s="122"/>
      <c r="L372" s="122"/>
      <c r="M372" s="122"/>
      <c r="N372" s="125" t="str">
        <f t="shared" si="51"/>
        <v>SK FELDA PALONG 5</v>
      </c>
      <c r="O372" s="170" t="str">
        <f t="shared" si="52"/>
        <v>NBA6016</v>
      </c>
      <c r="P372" s="170">
        <f t="shared" si="53"/>
        <v>0</v>
      </c>
      <c r="Q372" s="170">
        <f t="shared" si="54"/>
        <v>0</v>
      </c>
      <c r="R372" s="170">
        <f t="shared" si="55"/>
        <v>0</v>
      </c>
      <c r="S372" s="170">
        <f t="shared" si="56"/>
        <v>0</v>
      </c>
      <c r="T372" s="170">
        <f t="shared" si="57"/>
        <v>0</v>
      </c>
      <c r="U372" s="170">
        <f t="shared" si="58"/>
        <v>0</v>
      </c>
      <c r="V372" s="170">
        <f t="shared" si="59"/>
        <v>0</v>
      </c>
      <c r="W372" s="170">
        <f t="shared" si="60"/>
        <v>0</v>
      </c>
      <c r="X372" s="170">
        <f t="shared" si="61"/>
        <v>0</v>
      </c>
    </row>
    <row r="373" spans="1:24" x14ac:dyDescent="0.25">
      <c r="A373" s="122">
        <v>364</v>
      </c>
      <c r="B373" s="40"/>
      <c r="C373" s="122"/>
      <c r="D373" s="173"/>
      <c r="E373" s="122"/>
      <c r="F373" s="122"/>
      <c r="G373" s="122"/>
      <c r="H373" s="122"/>
      <c r="I373" s="122"/>
      <c r="J373" s="122"/>
      <c r="K373" s="122"/>
      <c r="L373" s="122"/>
      <c r="M373" s="122"/>
      <c r="N373" s="125" t="str">
        <f t="shared" si="51"/>
        <v>SK FELDA PALONG 5</v>
      </c>
      <c r="O373" s="170" t="str">
        <f t="shared" si="52"/>
        <v>NBA6016</v>
      </c>
      <c r="P373" s="170">
        <f t="shared" si="53"/>
        <v>0</v>
      </c>
      <c r="Q373" s="170">
        <f t="shared" si="54"/>
        <v>0</v>
      </c>
      <c r="R373" s="170">
        <f t="shared" si="55"/>
        <v>0</v>
      </c>
      <c r="S373" s="170">
        <f t="shared" si="56"/>
        <v>0</v>
      </c>
      <c r="T373" s="170">
        <f t="shared" si="57"/>
        <v>0</v>
      </c>
      <c r="U373" s="170">
        <f t="shared" si="58"/>
        <v>0</v>
      </c>
      <c r="V373" s="170">
        <f t="shared" si="59"/>
        <v>0</v>
      </c>
      <c r="W373" s="170">
        <f t="shared" si="60"/>
        <v>0</v>
      </c>
      <c r="X373" s="170">
        <f t="shared" si="61"/>
        <v>0</v>
      </c>
    </row>
    <row r="374" spans="1:24" x14ac:dyDescent="0.25">
      <c r="A374" s="122">
        <v>365</v>
      </c>
      <c r="B374" s="40"/>
      <c r="C374" s="122"/>
      <c r="D374" s="173"/>
      <c r="E374" s="122"/>
      <c r="F374" s="122"/>
      <c r="G374" s="122"/>
      <c r="H374" s="122"/>
      <c r="I374" s="122"/>
      <c r="J374" s="122"/>
      <c r="K374" s="122"/>
      <c r="L374" s="122"/>
      <c r="M374" s="122"/>
      <c r="N374" s="125" t="str">
        <f t="shared" si="51"/>
        <v>SK FELDA PALONG 5</v>
      </c>
      <c r="O374" s="170" t="str">
        <f t="shared" si="52"/>
        <v>NBA6016</v>
      </c>
      <c r="P374" s="170">
        <f t="shared" si="53"/>
        <v>0</v>
      </c>
      <c r="Q374" s="170">
        <f t="shared" si="54"/>
        <v>0</v>
      </c>
      <c r="R374" s="170">
        <f t="shared" si="55"/>
        <v>0</v>
      </c>
      <c r="S374" s="170">
        <f t="shared" si="56"/>
        <v>0</v>
      </c>
      <c r="T374" s="170">
        <f t="shared" si="57"/>
        <v>0</v>
      </c>
      <c r="U374" s="170">
        <f t="shared" si="58"/>
        <v>0</v>
      </c>
      <c r="V374" s="170">
        <f t="shared" si="59"/>
        <v>0</v>
      </c>
      <c r="W374" s="170">
        <f t="shared" si="60"/>
        <v>0</v>
      </c>
      <c r="X374" s="170">
        <f t="shared" si="61"/>
        <v>0</v>
      </c>
    </row>
    <row r="375" spans="1:24" x14ac:dyDescent="0.25">
      <c r="A375" s="122">
        <v>366</v>
      </c>
      <c r="B375" s="40"/>
      <c r="C375" s="122"/>
      <c r="D375" s="173"/>
      <c r="E375" s="122"/>
      <c r="F375" s="122"/>
      <c r="G375" s="122"/>
      <c r="H375" s="122"/>
      <c r="I375" s="122"/>
      <c r="J375" s="122"/>
      <c r="K375" s="122"/>
      <c r="L375" s="122"/>
      <c r="M375" s="122"/>
      <c r="N375" s="125" t="str">
        <f t="shared" si="51"/>
        <v>SK FELDA PALONG 5</v>
      </c>
      <c r="O375" s="170" t="str">
        <f t="shared" si="52"/>
        <v>NBA6016</v>
      </c>
      <c r="P375" s="170">
        <f t="shared" si="53"/>
        <v>0</v>
      </c>
      <c r="Q375" s="170">
        <f t="shared" si="54"/>
        <v>0</v>
      </c>
      <c r="R375" s="170">
        <f t="shared" si="55"/>
        <v>0</v>
      </c>
      <c r="S375" s="170">
        <f t="shared" si="56"/>
        <v>0</v>
      </c>
      <c r="T375" s="170">
        <f t="shared" si="57"/>
        <v>0</v>
      </c>
      <c r="U375" s="170">
        <f t="shared" si="58"/>
        <v>0</v>
      </c>
      <c r="V375" s="170">
        <f t="shared" si="59"/>
        <v>0</v>
      </c>
      <c r="W375" s="170">
        <f t="shared" si="60"/>
        <v>0</v>
      </c>
      <c r="X375" s="170">
        <f t="shared" si="61"/>
        <v>0</v>
      </c>
    </row>
    <row r="376" spans="1:24" x14ac:dyDescent="0.25">
      <c r="A376" s="122">
        <v>367</v>
      </c>
      <c r="B376" s="40"/>
      <c r="C376" s="122"/>
      <c r="D376" s="173"/>
      <c r="E376" s="122"/>
      <c r="F376" s="122"/>
      <c r="G376" s="122"/>
      <c r="H376" s="122"/>
      <c r="I376" s="122"/>
      <c r="J376" s="122"/>
      <c r="K376" s="122"/>
      <c r="L376" s="122"/>
      <c r="M376" s="122"/>
      <c r="N376" s="125" t="str">
        <f t="shared" si="51"/>
        <v>SK FELDA PALONG 5</v>
      </c>
      <c r="O376" s="170" t="str">
        <f t="shared" si="52"/>
        <v>NBA6016</v>
      </c>
      <c r="P376" s="170">
        <f t="shared" si="53"/>
        <v>0</v>
      </c>
      <c r="Q376" s="170">
        <f t="shared" si="54"/>
        <v>0</v>
      </c>
      <c r="R376" s="170">
        <f t="shared" si="55"/>
        <v>0</v>
      </c>
      <c r="S376" s="170">
        <f t="shared" si="56"/>
        <v>0</v>
      </c>
      <c r="T376" s="170">
        <f t="shared" si="57"/>
        <v>0</v>
      </c>
      <c r="U376" s="170">
        <f t="shared" si="58"/>
        <v>0</v>
      </c>
      <c r="V376" s="170">
        <f t="shared" si="59"/>
        <v>0</v>
      </c>
      <c r="W376" s="170">
        <f t="shared" si="60"/>
        <v>0</v>
      </c>
      <c r="X376" s="170">
        <f t="shared" si="61"/>
        <v>0</v>
      </c>
    </row>
    <row r="377" spans="1:24" x14ac:dyDescent="0.25">
      <c r="A377" s="122">
        <v>368</v>
      </c>
      <c r="B377" s="40"/>
      <c r="C377" s="122"/>
      <c r="D377" s="173"/>
      <c r="E377" s="122"/>
      <c r="F377" s="122"/>
      <c r="G377" s="122"/>
      <c r="H377" s="122"/>
      <c r="I377" s="122"/>
      <c r="J377" s="122"/>
      <c r="K377" s="122"/>
      <c r="L377" s="122"/>
      <c r="M377" s="122"/>
      <c r="N377" s="125" t="str">
        <f t="shared" si="51"/>
        <v>SK FELDA PALONG 5</v>
      </c>
      <c r="O377" s="170" t="str">
        <f t="shared" si="52"/>
        <v>NBA6016</v>
      </c>
      <c r="P377" s="170">
        <f t="shared" si="53"/>
        <v>0</v>
      </c>
      <c r="Q377" s="170">
        <f t="shared" si="54"/>
        <v>0</v>
      </c>
      <c r="R377" s="170">
        <f t="shared" si="55"/>
        <v>0</v>
      </c>
      <c r="S377" s="170">
        <f t="shared" si="56"/>
        <v>0</v>
      </c>
      <c r="T377" s="170">
        <f t="shared" si="57"/>
        <v>0</v>
      </c>
      <c r="U377" s="170">
        <f t="shared" si="58"/>
        <v>0</v>
      </c>
      <c r="V377" s="170">
        <f t="shared" si="59"/>
        <v>0</v>
      </c>
      <c r="W377" s="170">
        <f t="shared" si="60"/>
        <v>0</v>
      </c>
      <c r="X377" s="170">
        <f t="shared" si="61"/>
        <v>0</v>
      </c>
    </row>
    <row r="378" spans="1:24" x14ac:dyDescent="0.25">
      <c r="A378" s="122">
        <v>369</v>
      </c>
      <c r="B378" s="40"/>
      <c r="C378" s="122"/>
      <c r="D378" s="173"/>
      <c r="E378" s="122"/>
      <c r="F378" s="122"/>
      <c r="G378" s="122"/>
      <c r="H378" s="122"/>
      <c r="I378" s="122"/>
      <c r="J378" s="122"/>
      <c r="K378" s="122"/>
      <c r="L378" s="122"/>
      <c r="M378" s="122"/>
      <c r="N378" s="125" t="str">
        <f t="shared" si="51"/>
        <v>SK FELDA PALONG 5</v>
      </c>
      <c r="O378" s="170" t="str">
        <f t="shared" si="52"/>
        <v>NBA6016</v>
      </c>
      <c r="P378" s="170">
        <f t="shared" si="53"/>
        <v>0</v>
      </c>
      <c r="Q378" s="170">
        <f t="shared" si="54"/>
        <v>0</v>
      </c>
      <c r="R378" s="170">
        <f t="shared" si="55"/>
        <v>0</v>
      </c>
      <c r="S378" s="170">
        <f t="shared" si="56"/>
        <v>0</v>
      </c>
      <c r="T378" s="170">
        <f t="shared" si="57"/>
        <v>0</v>
      </c>
      <c r="U378" s="170">
        <f t="shared" si="58"/>
        <v>0</v>
      </c>
      <c r="V378" s="170">
        <f t="shared" si="59"/>
        <v>0</v>
      </c>
      <c r="W378" s="170">
        <f t="shared" si="60"/>
        <v>0</v>
      </c>
      <c r="X378" s="170">
        <f t="shared" si="61"/>
        <v>0</v>
      </c>
    </row>
    <row r="379" spans="1:24" x14ac:dyDescent="0.25">
      <c r="A379" s="122">
        <v>370</v>
      </c>
      <c r="B379" s="40"/>
      <c r="C379" s="122"/>
      <c r="D379" s="173"/>
      <c r="E379" s="122"/>
      <c r="F379" s="122"/>
      <c r="G379" s="122"/>
      <c r="H379" s="122"/>
      <c r="I379" s="122"/>
      <c r="J379" s="122"/>
      <c r="K379" s="122"/>
      <c r="L379" s="122"/>
      <c r="M379" s="122"/>
      <c r="N379" s="125" t="str">
        <f t="shared" si="51"/>
        <v>SK FELDA PALONG 5</v>
      </c>
      <c r="O379" s="170" t="str">
        <f t="shared" si="52"/>
        <v>NBA6016</v>
      </c>
      <c r="P379" s="170">
        <f t="shared" si="53"/>
        <v>0</v>
      </c>
      <c r="Q379" s="170">
        <f t="shared" si="54"/>
        <v>0</v>
      </c>
      <c r="R379" s="170">
        <f t="shared" si="55"/>
        <v>0</v>
      </c>
      <c r="S379" s="170">
        <f t="shared" si="56"/>
        <v>0</v>
      </c>
      <c r="T379" s="170">
        <f t="shared" si="57"/>
        <v>0</v>
      </c>
      <c r="U379" s="170">
        <f t="shared" si="58"/>
        <v>0</v>
      </c>
      <c r="V379" s="170">
        <f t="shared" si="59"/>
        <v>0</v>
      </c>
      <c r="W379" s="170">
        <f t="shared" si="60"/>
        <v>0</v>
      </c>
      <c r="X379" s="170">
        <f t="shared" si="61"/>
        <v>0</v>
      </c>
    </row>
    <row r="380" spans="1:24" x14ac:dyDescent="0.25">
      <c r="A380" s="122">
        <v>371</v>
      </c>
      <c r="B380" s="40"/>
      <c r="C380" s="122"/>
      <c r="D380" s="173"/>
      <c r="E380" s="122"/>
      <c r="F380" s="122"/>
      <c r="G380" s="122"/>
      <c r="H380" s="122"/>
      <c r="I380" s="122"/>
      <c r="J380" s="122"/>
      <c r="K380" s="122"/>
      <c r="L380" s="122"/>
      <c r="M380" s="122"/>
      <c r="N380" s="125" t="str">
        <f t="shared" si="51"/>
        <v>SK FELDA PALONG 5</v>
      </c>
      <c r="O380" s="170" t="str">
        <f t="shared" si="52"/>
        <v>NBA6016</v>
      </c>
      <c r="P380" s="170">
        <f t="shared" si="53"/>
        <v>0</v>
      </c>
      <c r="Q380" s="170">
        <f t="shared" si="54"/>
        <v>0</v>
      </c>
      <c r="R380" s="170">
        <f t="shared" si="55"/>
        <v>0</v>
      </c>
      <c r="S380" s="170">
        <f t="shared" si="56"/>
        <v>0</v>
      </c>
      <c r="T380" s="170">
        <f t="shared" si="57"/>
        <v>0</v>
      </c>
      <c r="U380" s="170">
        <f t="shared" si="58"/>
        <v>0</v>
      </c>
      <c r="V380" s="170">
        <f t="shared" si="59"/>
        <v>0</v>
      </c>
      <c r="W380" s="170">
        <f t="shared" si="60"/>
        <v>0</v>
      </c>
      <c r="X380" s="170">
        <f t="shared" si="61"/>
        <v>0</v>
      </c>
    </row>
    <row r="381" spans="1:24" x14ac:dyDescent="0.25">
      <c r="A381" s="122">
        <v>372</v>
      </c>
      <c r="B381" s="40"/>
      <c r="C381" s="122"/>
      <c r="D381" s="173"/>
      <c r="E381" s="122"/>
      <c r="F381" s="122"/>
      <c r="G381" s="122"/>
      <c r="H381" s="122"/>
      <c r="I381" s="122"/>
      <c r="J381" s="122"/>
      <c r="K381" s="122"/>
      <c r="L381" s="122"/>
      <c r="M381" s="122"/>
      <c r="N381" s="125" t="str">
        <f t="shared" si="51"/>
        <v>SK FELDA PALONG 5</v>
      </c>
      <c r="O381" s="170" t="str">
        <f t="shared" si="52"/>
        <v>NBA6016</v>
      </c>
      <c r="P381" s="170">
        <f t="shared" si="53"/>
        <v>0</v>
      </c>
      <c r="Q381" s="170">
        <f t="shared" si="54"/>
        <v>0</v>
      </c>
      <c r="R381" s="170">
        <f t="shared" si="55"/>
        <v>0</v>
      </c>
      <c r="S381" s="170">
        <f t="shared" si="56"/>
        <v>0</v>
      </c>
      <c r="T381" s="170">
        <f t="shared" si="57"/>
        <v>0</v>
      </c>
      <c r="U381" s="170">
        <f t="shared" si="58"/>
        <v>0</v>
      </c>
      <c r="V381" s="170">
        <f t="shared" si="59"/>
        <v>0</v>
      </c>
      <c r="W381" s="170">
        <f t="shared" si="60"/>
        <v>0</v>
      </c>
      <c r="X381" s="170">
        <f t="shared" si="61"/>
        <v>0</v>
      </c>
    </row>
    <row r="382" spans="1:24" x14ac:dyDescent="0.25">
      <c r="A382" s="122">
        <v>373</v>
      </c>
      <c r="B382" s="40"/>
      <c r="C382" s="122"/>
      <c r="D382" s="173"/>
      <c r="E382" s="122"/>
      <c r="F382" s="122"/>
      <c r="G382" s="122"/>
      <c r="H382" s="122"/>
      <c r="I382" s="122"/>
      <c r="J382" s="122"/>
      <c r="K382" s="122"/>
      <c r="L382" s="122"/>
      <c r="M382" s="122"/>
      <c r="N382" s="125" t="str">
        <f t="shared" si="51"/>
        <v>SK FELDA PALONG 5</v>
      </c>
      <c r="O382" s="170" t="str">
        <f t="shared" si="52"/>
        <v>NBA6016</v>
      </c>
      <c r="P382" s="170">
        <f t="shared" si="53"/>
        <v>0</v>
      </c>
      <c r="Q382" s="170">
        <f t="shared" si="54"/>
        <v>0</v>
      </c>
      <c r="R382" s="170">
        <f t="shared" si="55"/>
        <v>0</v>
      </c>
      <c r="S382" s="170">
        <f t="shared" si="56"/>
        <v>0</v>
      </c>
      <c r="T382" s="170">
        <f t="shared" si="57"/>
        <v>0</v>
      </c>
      <c r="U382" s="170">
        <f t="shared" si="58"/>
        <v>0</v>
      </c>
      <c r="V382" s="170">
        <f t="shared" si="59"/>
        <v>0</v>
      </c>
      <c r="W382" s="170">
        <f t="shared" si="60"/>
        <v>0</v>
      </c>
      <c r="X382" s="170">
        <f t="shared" si="61"/>
        <v>0</v>
      </c>
    </row>
    <row r="383" spans="1:24" x14ac:dyDescent="0.25">
      <c r="A383" s="122">
        <v>374</v>
      </c>
      <c r="B383" s="40"/>
      <c r="C383" s="122"/>
      <c r="D383" s="173"/>
      <c r="E383" s="122"/>
      <c r="F383" s="122"/>
      <c r="G383" s="122"/>
      <c r="H383" s="122"/>
      <c r="I383" s="122"/>
      <c r="J383" s="122"/>
      <c r="K383" s="122"/>
      <c r="L383" s="122"/>
      <c r="M383" s="122"/>
      <c r="N383" s="125" t="str">
        <f t="shared" si="51"/>
        <v>SK FELDA PALONG 5</v>
      </c>
      <c r="O383" s="170" t="str">
        <f t="shared" si="52"/>
        <v>NBA6016</v>
      </c>
      <c r="P383" s="170">
        <f t="shared" si="53"/>
        <v>0</v>
      </c>
      <c r="Q383" s="170">
        <f t="shared" si="54"/>
        <v>0</v>
      </c>
      <c r="R383" s="170">
        <f t="shared" si="55"/>
        <v>0</v>
      </c>
      <c r="S383" s="170">
        <f t="shared" si="56"/>
        <v>0</v>
      </c>
      <c r="T383" s="170">
        <f t="shared" si="57"/>
        <v>0</v>
      </c>
      <c r="U383" s="170">
        <f t="shared" si="58"/>
        <v>0</v>
      </c>
      <c r="V383" s="170">
        <f t="shared" si="59"/>
        <v>0</v>
      </c>
      <c r="W383" s="170">
        <f t="shared" si="60"/>
        <v>0</v>
      </c>
      <c r="X383" s="170">
        <f t="shared" si="61"/>
        <v>0</v>
      </c>
    </row>
    <row r="384" spans="1:24" x14ac:dyDescent="0.25">
      <c r="A384" s="122">
        <v>375</v>
      </c>
      <c r="B384" s="40"/>
      <c r="C384" s="122"/>
      <c r="D384" s="173"/>
      <c r="E384" s="122"/>
      <c r="F384" s="122"/>
      <c r="G384" s="122"/>
      <c r="H384" s="122"/>
      <c r="I384" s="122"/>
      <c r="J384" s="122"/>
      <c r="K384" s="122"/>
      <c r="L384" s="122"/>
      <c r="M384" s="122"/>
      <c r="N384" s="125" t="str">
        <f t="shared" si="51"/>
        <v>SK FELDA PALONG 5</v>
      </c>
      <c r="O384" s="170" t="str">
        <f t="shared" si="52"/>
        <v>NBA6016</v>
      </c>
      <c r="P384" s="170">
        <f t="shared" si="53"/>
        <v>0</v>
      </c>
      <c r="Q384" s="170">
        <f t="shared" si="54"/>
        <v>0</v>
      </c>
      <c r="R384" s="170">
        <f t="shared" si="55"/>
        <v>0</v>
      </c>
      <c r="S384" s="170">
        <f t="shared" si="56"/>
        <v>0</v>
      </c>
      <c r="T384" s="170">
        <f t="shared" si="57"/>
        <v>0</v>
      </c>
      <c r="U384" s="170">
        <f t="shared" si="58"/>
        <v>0</v>
      </c>
      <c r="V384" s="170">
        <f t="shared" si="59"/>
        <v>0</v>
      </c>
      <c r="W384" s="170">
        <f t="shared" si="60"/>
        <v>0</v>
      </c>
      <c r="X384" s="170">
        <f t="shared" si="61"/>
        <v>0</v>
      </c>
    </row>
    <row r="385" spans="1:24" x14ac:dyDescent="0.25">
      <c r="A385" s="122">
        <v>376</v>
      </c>
      <c r="B385" s="40"/>
      <c r="C385" s="122"/>
      <c r="D385" s="173"/>
      <c r="E385" s="122"/>
      <c r="F385" s="122"/>
      <c r="G385" s="122"/>
      <c r="H385" s="122"/>
      <c r="I385" s="122"/>
      <c r="J385" s="122"/>
      <c r="K385" s="122"/>
      <c r="L385" s="122"/>
      <c r="M385" s="122"/>
      <c r="N385" s="125" t="str">
        <f t="shared" si="51"/>
        <v>SK FELDA PALONG 5</v>
      </c>
      <c r="O385" s="170" t="str">
        <f t="shared" si="52"/>
        <v>NBA6016</v>
      </c>
      <c r="P385" s="170">
        <f t="shared" si="53"/>
        <v>0</v>
      </c>
      <c r="Q385" s="170">
        <f t="shared" si="54"/>
        <v>0</v>
      </c>
      <c r="R385" s="170">
        <f t="shared" si="55"/>
        <v>0</v>
      </c>
      <c r="S385" s="170">
        <f t="shared" si="56"/>
        <v>0</v>
      </c>
      <c r="T385" s="170">
        <f t="shared" si="57"/>
        <v>0</v>
      </c>
      <c r="U385" s="170">
        <f t="shared" si="58"/>
        <v>0</v>
      </c>
      <c r="V385" s="170">
        <f t="shared" si="59"/>
        <v>0</v>
      </c>
      <c r="W385" s="170">
        <f t="shared" si="60"/>
        <v>0</v>
      </c>
      <c r="X385" s="170">
        <f t="shared" si="61"/>
        <v>0</v>
      </c>
    </row>
    <row r="386" spans="1:24" x14ac:dyDescent="0.25">
      <c r="A386" s="122">
        <v>377</v>
      </c>
      <c r="B386" s="40"/>
      <c r="C386" s="122"/>
      <c r="D386" s="173"/>
      <c r="E386" s="122"/>
      <c r="F386" s="122"/>
      <c r="G386" s="122"/>
      <c r="H386" s="122"/>
      <c r="I386" s="122"/>
      <c r="J386" s="122"/>
      <c r="K386" s="122"/>
      <c r="L386" s="122"/>
      <c r="M386" s="122"/>
      <c r="N386" s="125" t="str">
        <f t="shared" si="51"/>
        <v>SK FELDA PALONG 5</v>
      </c>
      <c r="O386" s="170" t="str">
        <f t="shared" si="52"/>
        <v>NBA6016</v>
      </c>
      <c r="P386" s="170">
        <f t="shared" si="53"/>
        <v>0</v>
      </c>
      <c r="Q386" s="170">
        <f t="shared" si="54"/>
        <v>0</v>
      </c>
      <c r="R386" s="170">
        <f t="shared" si="55"/>
        <v>0</v>
      </c>
      <c r="S386" s="170">
        <f t="shared" si="56"/>
        <v>0</v>
      </c>
      <c r="T386" s="170">
        <f t="shared" si="57"/>
        <v>0</v>
      </c>
      <c r="U386" s="170">
        <f t="shared" si="58"/>
        <v>0</v>
      </c>
      <c r="V386" s="170">
        <f t="shared" si="59"/>
        <v>0</v>
      </c>
      <c r="W386" s="170">
        <f t="shared" si="60"/>
        <v>0</v>
      </c>
      <c r="X386" s="170">
        <f t="shared" si="61"/>
        <v>0</v>
      </c>
    </row>
    <row r="387" spans="1:24" x14ac:dyDescent="0.25">
      <c r="A387" s="122">
        <v>378</v>
      </c>
      <c r="B387" s="40"/>
      <c r="C387" s="122"/>
      <c r="D387" s="173"/>
      <c r="E387" s="122"/>
      <c r="F387" s="122"/>
      <c r="G387" s="122"/>
      <c r="H387" s="122"/>
      <c r="I387" s="122"/>
      <c r="J387" s="122"/>
      <c r="K387" s="122"/>
      <c r="L387" s="122"/>
      <c r="M387" s="122"/>
      <c r="N387" s="125" t="str">
        <f t="shared" si="51"/>
        <v>SK FELDA PALONG 5</v>
      </c>
      <c r="O387" s="170" t="str">
        <f t="shared" si="52"/>
        <v>NBA6016</v>
      </c>
      <c r="P387" s="170">
        <f t="shared" si="53"/>
        <v>0</v>
      </c>
      <c r="Q387" s="170">
        <f t="shared" si="54"/>
        <v>0</v>
      </c>
      <c r="R387" s="170">
        <f t="shared" si="55"/>
        <v>0</v>
      </c>
      <c r="S387" s="170">
        <f t="shared" si="56"/>
        <v>0</v>
      </c>
      <c r="T387" s="170">
        <f t="shared" si="57"/>
        <v>0</v>
      </c>
      <c r="U387" s="170">
        <f t="shared" si="58"/>
        <v>0</v>
      </c>
      <c r="V387" s="170">
        <f t="shared" si="59"/>
        <v>0</v>
      </c>
      <c r="W387" s="170">
        <f t="shared" si="60"/>
        <v>0</v>
      </c>
      <c r="X387" s="170">
        <f t="shared" si="61"/>
        <v>0</v>
      </c>
    </row>
    <row r="388" spans="1:24" x14ac:dyDescent="0.25">
      <c r="A388" s="122">
        <v>379</v>
      </c>
      <c r="B388" s="40"/>
      <c r="C388" s="122"/>
      <c r="D388" s="173"/>
      <c r="E388" s="122"/>
      <c r="F388" s="122"/>
      <c r="G388" s="122"/>
      <c r="H388" s="122"/>
      <c r="I388" s="122"/>
      <c r="J388" s="122"/>
      <c r="K388" s="122"/>
      <c r="L388" s="122"/>
      <c r="M388" s="122"/>
      <c r="N388" s="125" t="str">
        <f t="shared" si="51"/>
        <v>SK FELDA PALONG 5</v>
      </c>
      <c r="O388" s="170" t="str">
        <f t="shared" si="52"/>
        <v>NBA6016</v>
      </c>
      <c r="P388" s="170">
        <f t="shared" si="53"/>
        <v>0</v>
      </c>
      <c r="Q388" s="170">
        <f t="shared" si="54"/>
        <v>0</v>
      </c>
      <c r="R388" s="170">
        <f t="shared" si="55"/>
        <v>0</v>
      </c>
      <c r="S388" s="170">
        <f t="shared" si="56"/>
        <v>0</v>
      </c>
      <c r="T388" s="170">
        <f t="shared" si="57"/>
        <v>0</v>
      </c>
      <c r="U388" s="170">
        <f t="shared" si="58"/>
        <v>0</v>
      </c>
      <c r="V388" s="170">
        <f t="shared" si="59"/>
        <v>0</v>
      </c>
      <c r="W388" s="170">
        <f t="shared" si="60"/>
        <v>0</v>
      </c>
      <c r="X388" s="170">
        <f t="shared" si="61"/>
        <v>0</v>
      </c>
    </row>
    <row r="389" spans="1:24" x14ac:dyDescent="0.25">
      <c r="A389" s="122">
        <v>380</v>
      </c>
      <c r="B389" s="40"/>
      <c r="C389" s="122"/>
      <c r="D389" s="173"/>
      <c r="E389" s="122"/>
      <c r="F389" s="122"/>
      <c r="G389" s="122"/>
      <c r="H389" s="122"/>
      <c r="I389" s="122"/>
      <c r="J389" s="122"/>
      <c r="K389" s="122"/>
      <c r="L389" s="122"/>
      <c r="M389" s="122"/>
      <c r="N389" s="125" t="str">
        <f t="shared" si="51"/>
        <v>SK FELDA PALONG 5</v>
      </c>
      <c r="O389" s="170" t="str">
        <f t="shared" si="52"/>
        <v>NBA6016</v>
      </c>
      <c r="P389" s="170">
        <f t="shared" si="53"/>
        <v>0</v>
      </c>
      <c r="Q389" s="170">
        <f t="shared" si="54"/>
        <v>0</v>
      </c>
      <c r="R389" s="170">
        <f t="shared" si="55"/>
        <v>0</v>
      </c>
      <c r="S389" s="170">
        <f t="shared" si="56"/>
        <v>0</v>
      </c>
      <c r="T389" s="170">
        <f t="shared" si="57"/>
        <v>0</v>
      </c>
      <c r="U389" s="170">
        <f t="shared" si="58"/>
        <v>0</v>
      </c>
      <c r="V389" s="170">
        <f t="shared" si="59"/>
        <v>0</v>
      </c>
      <c r="W389" s="170">
        <f t="shared" si="60"/>
        <v>0</v>
      </c>
      <c r="X389" s="170">
        <f t="shared" si="61"/>
        <v>0</v>
      </c>
    </row>
    <row r="390" spans="1:24" x14ac:dyDescent="0.25">
      <c r="A390" s="122">
        <v>381</v>
      </c>
      <c r="B390" s="40"/>
      <c r="C390" s="122"/>
      <c r="D390" s="173"/>
      <c r="E390" s="122"/>
      <c r="F390" s="122"/>
      <c r="G390" s="122"/>
      <c r="H390" s="122"/>
      <c r="I390" s="122"/>
      <c r="J390" s="122"/>
      <c r="K390" s="122"/>
      <c r="L390" s="122"/>
      <c r="M390" s="122"/>
      <c r="N390" s="125" t="str">
        <f t="shared" si="51"/>
        <v>SK FELDA PALONG 5</v>
      </c>
      <c r="O390" s="170" t="str">
        <f t="shared" si="52"/>
        <v>NBA6016</v>
      </c>
      <c r="P390" s="170">
        <f t="shared" si="53"/>
        <v>0</v>
      </c>
      <c r="Q390" s="170">
        <f t="shared" si="54"/>
        <v>0</v>
      </c>
      <c r="R390" s="170">
        <f t="shared" si="55"/>
        <v>0</v>
      </c>
      <c r="S390" s="170">
        <f t="shared" si="56"/>
        <v>0</v>
      </c>
      <c r="T390" s="170">
        <f t="shared" si="57"/>
        <v>0</v>
      </c>
      <c r="U390" s="170">
        <f t="shared" si="58"/>
        <v>0</v>
      </c>
      <c r="V390" s="170">
        <f t="shared" si="59"/>
        <v>0</v>
      </c>
      <c r="W390" s="170">
        <f t="shared" si="60"/>
        <v>0</v>
      </c>
      <c r="X390" s="170">
        <f t="shared" si="61"/>
        <v>0</v>
      </c>
    </row>
    <row r="391" spans="1:24" x14ac:dyDescent="0.25">
      <c r="A391" s="122">
        <v>382</v>
      </c>
      <c r="B391" s="40"/>
      <c r="C391" s="122"/>
      <c r="D391" s="173"/>
      <c r="E391" s="122"/>
      <c r="F391" s="122"/>
      <c r="G391" s="122"/>
      <c r="H391" s="122"/>
      <c r="I391" s="122"/>
      <c r="J391" s="122"/>
      <c r="K391" s="122"/>
      <c r="L391" s="122"/>
      <c r="M391" s="122"/>
      <c r="N391" s="125" t="str">
        <f t="shared" si="51"/>
        <v>SK FELDA PALONG 5</v>
      </c>
      <c r="O391" s="170" t="str">
        <f t="shared" si="52"/>
        <v>NBA6016</v>
      </c>
      <c r="P391" s="170">
        <f t="shared" si="53"/>
        <v>0</v>
      </c>
      <c r="Q391" s="170">
        <f t="shared" si="54"/>
        <v>0</v>
      </c>
      <c r="R391" s="170">
        <f t="shared" si="55"/>
        <v>0</v>
      </c>
      <c r="S391" s="170">
        <f t="shared" si="56"/>
        <v>0</v>
      </c>
      <c r="T391" s="170">
        <f t="shared" si="57"/>
        <v>0</v>
      </c>
      <c r="U391" s="170">
        <f t="shared" si="58"/>
        <v>0</v>
      </c>
      <c r="V391" s="170">
        <f t="shared" si="59"/>
        <v>0</v>
      </c>
      <c r="W391" s="170">
        <f t="shared" si="60"/>
        <v>0</v>
      </c>
      <c r="X391" s="170">
        <f t="shared" si="61"/>
        <v>0</v>
      </c>
    </row>
    <row r="392" spans="1:24" x14ac:dyDescent="0.25">
      <c r="A392" s="122">
        <v>383</v>
      </c>
      <c r="B392" s="40"/>
      <c r="C392" s="122"/>
      <c r="D392" s="173"/>
      <c r="E392" s="122"/>
      <c r="F392" s="122"/>
      <c r="G392" s="122"/>
      <c r="H392" s="122"/>
      <c r="I392" s="122"/>
      <c r="J392" s="122"/>
      <c r="K392" s="122"/>
      <c r="L392" s="122"/>
      <c r="M392" s="122"/>
      <c r="N392" s="125" t="str">
        <f t="shared" si="51"/>
        <v>SK FELDA PALONG 5</v>
      </c>
      <c r="O392" s="170" t="str">
        <f t="shared" si="52"/>
        <v>NBA6016</v>
      </c>
      <c r="P392" s="170">
        <f t="shared" si="53"/>
        <v>0</v>
      </c>
      <c r="Q392" s="170">
        <f t="shared" si="54"/>
        <v>0</v>
      </c>
      <c r="R392" s="170">
        <f t="shared" si="55"/>
        <v>0</v>
      </c>
      <c r="S392" s="170">
        <f t="shared" si="56"/>
        <v>0</v>
      </c>
      <c r="T392" s="170">
        <f t="shared" si="57"/>
        <v>0</v>
      </c>
      <c r="U392" s="170">
        <f t="shared" si="58"/>
        <v>0</v>
      </c>
      <c r="V392" s="170">
        <f t="shared" si="59"/>
        <v>0</v>
      </c>
      <c r="W392" s="170">
        <f t="shared" si="60"/>
        <v>0</v>
      </c>
      <c r="X392" s="170">
        <f t="shared" si="61"/>
        <v>0</v>
      </c>
    </row>
    <row r="393" spans="1:24" x14ac:dyDescent="0.25">
      <c r="A393" s="122">
        <v>384</v>
      </c>
      <c r="B393" s="40"/>
      <c r="C393" s="122"/>
      <c r="D393" s="173"/>
      <c r="E393" s="122"/>
      <c r="F393" s="122"/>
      <c r="G393" s="122"/>
      <c r="H393" s="122"/>
      <c r="I393" s="122"/>
      <c r="J393" s="122"/>
      <c r="K393" s="122"/>
      <c r="L393" s="122"/>
      <c r="M393" s="122"/>
      <c r="N393" s="125" t="str">
        <f t="shared" si="51"/>
        <v>SK FELDA PALONG 5</v>
      </c>
      <c r="O393" s="170" t="str">
        <f t="shared" si="52"/>
        <v>NBA6016</v>
      </c>
      <c r="P393" s="170">
        <f t="shared" si="53"/>
        <v>0</v>
      </c>
      <c r="Q393" s="170">
        <f t="shared" si="54"/>
        <v>0</v>
      </c>
      <c r="R393" s="170">
        <f t="shared" si="55"/>
        <v>0</v>
      </c>
      <c r="S393" s="170">
        <f t="shared" si="56"/>
        <v>0</v>
      </c>
      <c r="T393" s="170">
        <f t="shared" si="57"/>
        <v>0</v>
      </c>
      <c r="U393" s="170">
        <f t="shared" si="58"/>
        <v>0</v>
      </c>
      <c r="V393" s="170">
        <f t="shared" si="59"/>
        <v>0</v>
      </c>
      <c r="W393" s="170">
        <f t="shared" si="60"/>
        <v>0</v>
      </c>
      <c r="X393" s="170">
        <f t="shared" si="61"/>
        <v>0</v>
      </c>
    </row>
    <row r="394" spans="1:24" x14ac:dyDescent="0.25">
      <c r="A394" s="122">
        <v>385</v>
      </c>
      <c r="B394" s="40"/>
      <c r="C394" s="122"/>
      <c r="D394" s="173"/>
      <c r="E394" s="122"/>
      <c r="F394" s="122"/>
      <c r="G394" s="122"/>
      <c r="H394" s="122"/>
      <c r="I394" s="122"/>
      <c r="J394" s="122"/>
      <c r="K394" s="122"/>
      <c r="L394" s="122"/>
      <c r="M394" s="122"/>
      <c r="N394" s="125" t="str">
        <f t="shared" si="51"/>
        <v>SK FELDA PALONG 5</v>
      </c>
      <c r="O394" s="170" t="str">
        <f t="shared" si="52"/>
        <v>NBA6016</v>
      </c>
      <c r="P394" s="170">
        <f t="shared" si="53"/>
        <v>0</v>
      </c>
      <c r="Q394" s="170">
        <f t="shared" si="54"/>
        <v>0</v>
      </c>
      <c r="R394" s="170">
        <f t="shared" si="55"/>
        <v>0</v>
      </c>
      <c r="S394" s="170">
        <f t="shared" si="56"/>
        <v>0</v>
      </c>
      <c r="T394" s="170">
        <f t="shared" si="57"/>
        <v>0</v>
      </c>
      <c r="U394" s="170">
        <f t="shared" si="58"/>
        <v>0</v>
      </c>
      <c r="V394" s="170">
        <f t="shared" si="59"/>
        <v>0</v>
      </c>
      <c r="W394" s="170">
        <f t="shared" si="60"/>
        <v>0</v>
      </c>
      <c r="X394" s="170">
        <f t="shared" si="61"/>
        <v>0</v>
      </c>
    </row>
    <row r="395" spans="1:24" x14ac:dyDescent="0.25">
      <c r="A395" s="122">
        <v>386</v>
      </c>
      <c r="B395" s="40"/>
      <c r="C395" s="122"/>
      <c r="D395" s="173"/>
      <c r="E395" s="122"/>
      <c r="F395" s="122"/>
      <c r="G395" s="122"/>
      <c r="H395" s="122"/>
      <c r="I395" s="122"/>
      <c r="J395" s="122"/>
      <c r="K395" s="122"/>
      <c r="L395" s="122"/>
      <c r="M395" s="122"/>
      <c r="N395" s="125" t="str">
        <f t="shared" ref="N395:N458" si="62">$C$2</f>
        <v>SK FELDA PALONG 5</v>
      </c>
      <c r="O395" s="170" t="str">
        <f t="shared" ref="O395:O458" si="63">$C$3</f>
        <v>NBA6016</v>
      </c>
      <c r="P395" s="170">
        <f t="shared" ref="P395:P458" si="64">E395*10</f>
        <v>0</v>
      </c>
      <c r="Q395" s="170">
        <f t="shared" ref="Q395:Q458" si="65">F395*10</f>
        <v>0</v>
      </c>
      <c r="R395" s="170">
        <f t="shared" si="55"/>
        <v>0</v>
      </c>
      <c r="S395" s="170">
        <f t="shared" si="56"/>
        <v>0</v>
      </c>
      <c r="T395" s="170">
        <f t="shared" si="57"/>
        <v>0</v>
      </c>
      <c r="U395" s="170">
        <f t="shared" si="58"/>
        <v>0</v>
      </c>
      <c r="V395" s="170">
        <f t="shared" si="59"/>
        <v>0</v>
      </c>
      <c r="W395" s="170">
        <f t="shared" si="60"/>
        <v>0</v>
      </c>
      <c r="X395" s="170">
        <f t="shared" si="61"/>
        <v>0</v>
      </c>
    </row>
    <row r="396" spans="1:24" x14ac:dyDescent="0.25">
      <c r="A396" s="122">
        <v>387</v>
      </c>
      <c r="B396" s="40"/>
      <c r="C396" s="122"/>
      <c r="D396" s="173"/>
      <c r="E396" s="122"/>
      <c r="F396" s="122"/>
      <c r="G396" s="122"/>
      <c r="H396" s="122"/>
      <c r="I396" s="122"/>
      <c r="J396" s="122"/>
      <c r="K396" s="122"/>
      <c r="L396" s="122"/>
      <c r="M396" s="122"/>
      <c r="N396" s="125" t="str">
        <f t="shared" si="62"/>
        <v>SK FELDA PALONG 5</v>
      </c>
      <c r="O396" s="170" t="str">
        <f t="shared" si="63"/>
        <v>NBA6016</v>
      </c>
      <c r="P396" s="170">
        <f t="shared" si="64"/>
        <v>0</v>
      </c>
      <c r="Q396" s="170">
        <f t="shared" si="65"/>
        <v>0</v>
      </c>
      <c r="R396" s="170">
        <f t="shared" ref="R396:R459" si="66">G396*10</f>
        <v>0</v>
      </c>
      <c r="S396" s="170">
        <f t="shared" si="56"/>
        <v>0</v>
      </c>
      <c r="T396" s="170">
        <f t="shared" si="57"/>
        <v>0</v>
      </c>
      <c r="U396" s="170">
        <f t="shared" si="58"/>
        <v>0</v>
      </c>
      <c r="V396" s="170">
        <f t="shared" si="59"/>
        <v>0</v>
      </c>
      <c r="W396" s="170">
        <f t="shared" si="60"/>
        <v>0</v>
      </c>
      <c r="X396" s="170">
        <f t="shared" si="61"/>
        <v>0</v>
      </c>
    </row>
    <row r="397" spans="1:24" x14ac:dyDescent="0.25">
      <c r="A397" s="122">
        <v>388</v>
      </c>
      <c r="B397" s="40"/>
      <c r="C397" s="122"/>
      <c r="D397" s="173"/>
      <c r="E397" s="122"/>
      <c r="F397" s="122"/>
      <c r="G397" s="122"/>
      <c r="H397" s="122"/>
      <c r="I397" s="122"/>
      <c r="J397" s="122"/>
      <c r="K397" s="122"/>
      <c r="L397" s="122"/>
      <c r="M397" s="122"/>
      <c r="N397" s="125" t="str">
        <f t="shared" si="62"/>
        <v>SK FELDA PALONG 5</v>
      </c>
      <c r="O397" s="170" t="str">
        <f t="shared" si="63"/>
        <v>NBA6016</v>
      </c>
      <c r="P397" s="170">
        <f t="shared" si="64"/>
        <v>0</v>
      </c>
      <c r="Q397" s="170">
        <f t="shared" si="65"/>
        <v>0</v>
      </c>
      <c r="R397" s="170">
        <f t="shared" si="66"/>
        <v>0</v>
      </c>
      <c r="S397" s="170">
        <f t="shared" ref="S397:S460" si="67">H397*10</f>
        <v>0</v>
      </c>
      <c r="T397" s="170">
        <f t="shared" ref="T397:T460" si="68">I397*10</f>
        <v>0</v>
      </c>
      <c r="U397" s="170">
        <f t="shared" ref="U397:U460" si="69">J397*10</f>
        <v>0</v>
      </c>
      <c r="V397" s="170">
        <f t="shared" ref="V397:V460" si="70">K397*10</f>
        <v>0</v>
      </c>
      <c r="W397" s="170">
        <f t="shared" ref="W397:W460" si="71">L397*10</f>
        <v>0</v>
      </c>
      <c r="X397" s="170">
        <f t="shared" ref="X397:X460" si="72">M397*10</f>
        <v>0</v>
      </c>
    </row>
    <row r="398" spans="1:24" x14ac:dyDescent="0.25">
      <c r="A398" s="122">
        <v>389</v>
      </c>
      <c r="B398" s="40"/>
      <c r="C398" s="122"/>
      <c r="D398" s="173"/>
      <c r="E398" s="122"/>
      <c r="F398" s="122"/>
      <c r="G398" s="122"/>
      <c r="H398" s="122"/>
      <c r="I398" s="122"/>
      <c r="J398" s="122"/>
      <c r="K398" s="122"/>
      <c r="L398" s="122"/>
      <c r="M398" s="122"/>
      <c r="N398" s="125" t="str">
        <f t="shared" si="62"/>
        <v>SK FELDA PALONG 5</v>
      </c>
      <c r="O398" s="170" t="str">
        <f t="shared" si="63"/>
        <v>NBA6016</v>
      </c>
      <c r="P398" s="170">
        <f t="shared" si="64"/>
        <v>0</v>
      </c>
      <c r="Q398" s="170">
        <f t="shared" si="65"/>
        <v>0</v>
      </c>
      <c r="R398" s="170">
        <f t="shared" si="66"/>
        <v>0</v>
      </c>
      <c r="S398" s="170">
        <f t="shared" si="67"/>
        <v>0</v>
      </c>
      <c r="T398" s="170">
        <f t="shared" si="68"/>
        <v>0</v>
      </c>
      <c r="U398" s="170">
        <f t="shared" si="69"/>
        <v>0</v>
      </c>
      <c r="V398" s="170">
        <f t="shared" si="70"/>
        <v>0</v>
      </c>
      <c r="W398" s="170">
        <f t="shared" si="71"/>
        <v>0</v>
      </c>
      <c r="X398" s="170">
        <f t="shared" si="72"/>
        <v>0</v>
      </c>
    </row>
    <row r="399" spans="1:24" x14ac:dyDescent="0.25">
      <c r="A399" s="122">
        <v>390</v>
      </c>
      <c r="B399" s="40"/>
      <c r="C399" s="122"/>
      <c r="D399" s="173"/>
      <c r="E399" s="122"/>
      <c r="F399" s="122"/>
      <c r="G399" s="122"/>
      <c r="H399" s="122"/>
      <c r="I399" s="122"/>
      <c r="J399" s="122"/>
      <c r="K399" s="122"/>
      <c r="L399" s="122"/>
      <c r="M399" s="122"/>
      <c r="N399" s="125" t="str">
        <f t="shared" si="62"/>
        <v>SK FELDA PALONG 5</v>
      </c>
      <c r="O399" s="170" t="str">
        <f t="shared" si="63"/>
        <v>NBA6016</v>
      </c>
      <c r="P399" s="170">
        <f t="shared" si="64"/>
        <v>0</v>
      </c>
      <c r="Q399" s="170">
        <f t="shared" si="65"/>
        <v>0</v>
      </c>
      <c r="R399" s="170">
        <f t="shared" si="66"/>
        <v>0</v>
      </c>
      <c r="S399" s="170">
        <f t="shared" si="67"/>
        <v>0</v>
      </c>
      <c r="T399" s="170">
        <f t="shared" si="68"/>
        <v>0</v>
      </c>
      <c r="U399" s="170">
        <f t="shared" si="69"/>
        <v>0</v>
      </c>
      <c r="V399" s="170">
        <f t="shared" si="70"/>
        <v>0</v>
      </c>
      <c r="W399" s="170">
        <f t="shared" si="71"/>
        <v>0</v>
      </c>
      <c r="X399" s="170">
        <f t="shared" si="72"/>
        <v>0</v>
      </c>
    </row>
    <row r="400" spans="1:24" x14ac:dyDescent="0.25">
      <c r="A400" s="122">
        <v>391</v>
      </c>
      <c r="B400" s="40"/>
      <c r="C400" s="122"/>
      <c r="D400" s="173"/>
      <c r="E400" s="122"/>
      <c r="F400" s="122"/>
      <c r="G400" s="122"/>
      <c r="H400" s="122"/>
      <c r="I400" s="122"/>
      <c r="J400" s="122"/>
      <c r="K400" s="122"/>
      <c r="L400" s="122"/>
      <c r="M400" s="122"/>
      <c r="N400" s="125" t="str">
        <f t="shared" si="62"/>
        <v>SK FELDA PALONG 5</v>
      </c>
      <c r="O400" s="170" t="str">
        <f t="shared" si="63"/>
        <v>NBA6016</v>
      </c>
      <c r="P400" s="170">
        <f t="shared" si="64"/>
        <v>0</v>
      </c>
      <c r="Q400" s="170">
        <f t="shared" si="65"/>
        <v>0</v>
      </c>
      <c r="R400" s="170">
        <f t="shared" si="66"/>
        <v>0</v>
      </c>
      <c r="S400" s="170">
        <f t="shared" si="67"/>
        <v>0</v>
      </c>
      <c r="T400" s="170">
        <f t="shared" si="68"/>
        <v>0</v>
      </c>
      <c r="U400" s="170">
        <f t="shared" si="69"/>
        <v>0</v>
      </c>
      <c r="V400" s="170">
        <f t="shared" si="70"/>
        <v>0</v>
      </c>
      <c r="W400" s="170">
        <f t="shared" si="71"/>
        <v>0</v>
      </c>
      <c r="X400" s="170">
        <f t="shared" si="72"/>
        <v>0</v>
      </c>
    </row>
    <row r="401" spans="1:24" x14ac:dyDescent="0.25">
      <c r="A401" s="122">
        <v>392</v>
      </c>
      <c r="B401" s="40"/>
      <c r="C401" s="122"/>
      <c r="D401" s="173"/>
      <c r="E401" s="122"/>
      <c r="F401" s="122"/>
      <c r="G401" s="122"/>
      <c r="H401" s="122"/>
      <c r="I401" s="122"/>
      <c r="J401" s="122"/>
      <c r="K401" s="122"/>
      <c r="L401" s="122"/>
      <c r="M401" s="122"/>
      <c r="N401" s="125" t="str">
        <f t="shared" si="62"/>
        <v>SK FELDA PALONG 5</v>
      </c>
      <c r="O401" s="170" t="str">
        <f t="shared" si="63"/>
        <v>NBA6016</v>
      </c>
      <c r="P401" s="170">
        <f t="shared" si="64"/>
        <v>0</v>
      </c>
      <c r="Q401" s="170">
        <f t="shared" si="65"/>
        <v>0</v>
      </c>
      <c r="R401" s="170">
        <f t="shared" si="66"/>
        <v>0</v>
      </c>
      <c r="S401" s="170">
        <f t="shared" si="67"/>
        <v>0</v>
      </c>
      <c r="T401" s="170">
        <f t="shared" si="68"/>
        <v>0</v>
      </c>
      <c r="U401" s="170">
        <f t="shared" si="69"/>
        <v>0</v>
      </c>
      <c r="V401" s="170">
        <f t="shared" si="70"/>
        <v>0</v>
      </c>
      <c r="W401" s="170">
        <f t="shared" si="71"/>
        <v>0</v>
      </c>
      <c r="X401" s="170">
        <f t="shared" si="72"/>
        <v>0</v>
      </c>
    </row>
    <row r="402" spans="1:24" x14ac:dyDescent="0.25">
      <c r="A402" s="122">
        <v>393</v>
      </c>
      <c r="B402" s="40"/>
      <c r="C402" s="122"/>
      <c r="D402" s="173"/>
      <c r="E402" s="122"/>
      <c r="F402" s="122"/>
      <c r="G402" s="122"/>
      <c r="H402" s="122"/>
      <c r="I402" s="122"/>
      <c r="J402" s="122"/>
      <c r="K402" s="122"/>
      <c r="L402" s="122"/>
      <c r="M402" s="122"/>
      <c r="N402" s="125" t="str">
        <f t="shared" si="62"/>
        <v>SK FELDA PALONG 5</v>
      </c>
      <c r="O402" s="170" t="str">
        <f t="shared" si="63"/>
        <v>NBA6016</v>
      </c>
      <c r="P402" s="170">
        <f t="shared" si="64"/>
        <v>0</v>
      </c>
      <c r="Q402" s="170">
        <f t="shared" si="65"/>
        <v>0</v>
      </c>
      <c r="R402" s="170">
        <f t="shared" si="66"/>
        <v>0</v>
      </c>
      <c r="S402" s="170">
        <f t="shared" si="67"/>
        <v>0</v>
      </c>
      <c r="T402" s="170">
        <f t="shared" si="68"/>
        <v>0</v>
      </c>
      <c r="U402" s="170">
        <f t="shared" si="69"/>
        <v>0</v>
      </c>
      <c r="V402" s="170">
        <f t="shared" si="70"/>
        <v>0</v>
      </c>
      <c r="W402" s="170">
        <f t="shared" si="71"/>
        <v>0</v>
      </c>
      <c r="X402" s="170">
        <f t="shared" si="72"/>
        <v>0</v>
      </c>
    </row>
    <row r="403" spans="1:24" x14ac:dyDescent="0.25">
      <c r="A403" s="122">
        <v>394</v>
      </c>
      <c r="B403" s="40"/>
      <c r="C403" s="40"/>
      <c r="D403" s="173"/>
      <c r="E403" s="122"/>
      <c r="F403" s="122"/>
      <c r="G403" s="122"/>
      <c r="H403" s="122"/>
      <c r="I403" s="122"/>
      <c r="J403" s="122"/>
      <c r="K403" s="122"/>
      <c r="L403" s="122"/>
      <c r="M403" s="122"/>
      <c r="N403" s="125" t="str">
        <f t="shared" si="62"/>
        <v>SK FELDA PALONG 5</v>
      </c>
      <c r="O403" s="170" t="str">
        <f t="shared" si="63"/>
        <v>NBA6016</v>
      </c>
      <c r="P403" s="170">
        <f t="shared" si="64"/>
        <v>0</v>
      </c>
      <c r="Q403" s="170">
        <f t="shared" si="65"/>
        <v>0</v>
      </c>
      <c r="R403" s="170">
        <f t="shared" si="66"/>
        <v>0</v>
      </c>
      <c r="S403" s="170">
        <f t="shared" si="67"/>
        <v>0</v>
      </c>
      <c r="T403" s="170">
        <f t="shared" si="68"/>
        <v>0</v>
      </c>
      <c r="U403" s="170">
        <f t="shared" si="69"/>
        <v>0</v>
      </c>
      <c r="V403" s="170">
        <f t="shared" si="70"/>
        <v>0</v>
      </c>
      <c r="W403" s="170">
        <f t="shared" si="71"/>
        <v>0</v>
      </c>
      <c r="X403" s="170">
        <f t="shared" si="72"/>
        <v>0</v>
      </c>
    </row>
    <row r="404" spans="1:24" x14ac:dyDescent="0.25">
      <c r="A404" s="122">
        <v>395</v>
      </c>
      <c r="B404" s="40"/>
      <c r="C404" s="40"/>
      <c r="D404" s="173"/>
      <c r="E404" s="122"/>
      <c r="F404" s="122"/>
      <c r="G404" s="122"/>
      <c r="H404" s="122"/>
      <c r="I404" s="122"/>
      <c r="J404" s="122"/>
      <c r="K404" s="122"/>
      <c r="L404" s="122"/>
      <c r="M404" s="122"/>
      <c r="N404" s="125" t="str">
        <f t="shared" si="62"/>
        <v>SK FELDA PALONG 5</v>
      </c>
      <c r="O404" s="170" t="str">
        <f t="shared" si="63"/>
        <v>NBA6016</v>
      </c>
      <c r="P404" s="170">
        <f t="shared" si="64"/>
        <v>0</v>
      </c>
      <c r="Q404" s="170">
        <f t="shared" si="65"/>
        <v>0</v>
      </c>
      <c r="R404" s="170">
        <f t="shared" si="66"/>
        <v>0</v>
      </c>
      <c r="S404" s="170">
        <f t="shared" si="67"/>
        <v>0</v>
      </c>
      <c r="T404" s="170">
        <f t="shared" si="68"/>
        <v>0</v>
      </c>
      <c r="U404" s="170">
        <f t="shared" si="69"/>
        <v>0</v>
      </c>
      <c r="V404" s="170">
        <f t="shared" si="70"/>
        <v>0</v>
      </c>
      <c r="W404" s="170">
        <f t="shared" si="71"/>
        <v>0</v>
      </c>
      <c r="X404" s="170">
        <f t="shared" si="72"/>
        <v>0</v>
      </c>
    </row>
    <row r="405" spans="1:24" x14ac:dyDescent="0.25">
      <c r="A405" s="122">
        <v>396</v>
      </c>
      <c r="B405" s="40"/>
      <c r="C405" s="40"/>
      <c r="D405" s="173"/>
      <c r="E405" s="122"/>
      <c r="F405" s="122"/>
      <c r="G405" s="122"/>
      <c r="H405" s="122"/>
      <c r="I405" s="122"/>
      <c r="J405" s="122"/>
      <c r="K405" s="122"/>
      <c r="L405" s="122"/>
      <c r="M405" s="122"/>
      <c r="N405" s="125" t="str">
        <f t="shared" si="62"/>
        <v>SK FELDA PALONG 5</v>
      </c>
      <c r="O405" s="170" t="str">
        <f t="shared" si="63"/>
        <v>NBA6016</v>
      </c>
      <c r="P405" s="170">
        <f t="shared" si="64"/>
        <v>0</v>
      </c>
      <c r="Q405" s="170">
        <f t="shared" si="65"/>
        <v>0</v>
      </c>
      <c r="R405" s="170">
        <f t="shared" si="66"/>
        <v>0</v>
      </c>
      <c r="S405" s="170">
        <f t="shared" si="67"/>
        <v>0</v>
      </c>
      <c r="T405" s="170">
        <f t="shared" si="68"/>
        <v>0</v>
      </c>
      <c r="U405" s="170">
        <f t="shared" si="69"/>
        <v>0</v>
      </c>
      <c r="V405" s="170">
        <f t="shared" si="70"/>
        <v>0</v>
      </c>
      <c r="W405" s="170">
        <f t="shared" si="71"/>
        <v>0</v>
      </c>
      <c r="X405" s="170">
        <f t="shared" si="72"/>
        <v>0</v>
      </c>
    </row>
    <row r="406" spans="1:24" x14ac:dyDescent="0.25">
      <c r="A406" s="122">
        <v>397</v>
      </c>
      <c r="B406" s="40"/>
      <c r="C406" s="40"/>
      <c r="D406" s="173"/>
      <c r="E406" s="122"/>
      <c r="F406" s="122"/>
      <c r="G406" s="122"/>
      <c r="H406" s="122"/>
      <c r="I406" s="122"/>
      <c r="J406" s="122"/>
      <c r="K406" s="122"/>
      <c r="L406" s="122"/>
      <c r="M406" s="122"/>
      <c r="N406" s="125" t="str">
        <f t="shared" si="62"/>
        <v>SK FELDA PALONG 5</v>
      </c>
      <c r="O406" s="170" t="str">
        <f t="shared" si="63"/>
        <v>NBA6016</v>
      </c>
      <c r="P406" s="170">
        <f t="shared" si="64"/>
        <v>0</v>
      </c>
      <c r="Q406" s="170">
        <f t="shared" si="65"/>
        <v>0</v>
      </c>
      <c r="R406" s="170">
        <f t="shared" si="66"/>
        <v>0</v>
      </c>
      <c r="S406" s="170">
        <f t="shared" si="67"/>
        <v>0</v>
      </c>
      <c r="T406" s="170">
        <f t="shared" si="68"/>
        <v>0</v>
      </c>
      <c r="U406" s="170">
        <f t="shared" si="69"/>
        <v>0</v>
      </c>
      <c r="V406" s="170">
        <f t="shared" si="70"/>
        <v>0</v>
      </c>
      <c r="W406" s="170">
        <f t="shared" si="71"/>
        <v>0</v>
      </c>
      <c r="X406" s="170">
        <f t="shared" si="72"/>
        <v>0</v>
      </c>
    </row>
    <row r="407" spans="1:24" x14ac:dyDescent="0.25">
      <c r="A407" s="122">
        <v>398</v>
      </c>
      <c r="B407" s="40"/>
      <c r="C407" s="40"/>
      <c r="D407" s="173"/>
      <c r="E407" s="122"/>
      <c r="F407" s="122"/>
      <c r="G407" s="122"/>
      <c r="H407" s="122"/>
      <c r="I407" s="122"/>
      <c r="J407" s="122"/>
      <c r="K407" s="122"/>
      <c r="L407" s="122"/>
      <c r="M407" s="122"/>
      <c r="N407" s="125" t="str">
        <f t="shared" si="62"/>
        <v>SK FELDA PALONG 5</v>
      </c>
      <c r="O407" s="170" t="str">
        <f t="shared" si="63"/>
        <v>NBA6016</v>
      </c>
      <c r="P407" s="170">
        <f t="shared" si="64"/>
        <v>0</v>
      </c>
      <c r="Q407" s="170">
        <f t="shared" si="65"/>
        <v>0</v>
      </c>
      <c r="R407" s="170">
        <f t="shared" si="66"/>
        <v>0</v>
      </c>
      <c r="S407" s="170">
        <f t="shared" si="67"/>
        <v>0</v>
      </c>
      <c r="T407" s="170">
        <f t="shared" si="68"/>
        <v>0</v>
      </c>
      <c r="U407" s="170">
        <f t="shared" si="69"/>
        <v>0</v>
      </c>
      <c r="V407" s="170">
        <f t="shared" si="70"/>
        <v>0</v>
      </c>
      <c r="W407" s="170">
        <f t="shared" si="71"/>
        <v>0</v>
      </c>
      <c r="X407" s="170">
        <f t="shared" si="72"/>
        <v>0</v>
      </c>
    </row>
    <row r="408" spans="1:24" x14ac:dyDescent="0.25">
      <c r="A408" s="122">
        <v>399</v>
      </c>
      <c r="B408" s="40"/>
      <c r="C408" s="40"/>
      <c r="D408" s="173"/>
      <c r="E408" s="122"/>
      <c r="F408" s="122"/>
      <c r="G408" s="122"/>
      <c r="H408" s="122"/>
      <c r="I408" s="122"/>
      <c r="J408" s="122"/>
      <c r="K408" s="122"/>
      <c r="L408" s="122"/>
      <c r="M408" s="122"/>
      <c r="N408" s="125" t="str">
        <f t="shared" si="62"/>
        <v>SK FELDA PALONG 5</v>
      </c>
      <c r="O408" s="170" t="str">
        <f t="shared" si="63"/>
        <v>NBA6016</v>
      </c>
      <c r="P408" s="170">
        <f t="shared" si="64"/>
        <v>0</v>
      </c>
      <c r="Q408" s="170">
        <f t="shared" si="65"/>
        <v>0</v>
      </c>
      <c r="R408" s="170">
        <f t="shared" si="66"/>
        <v>0</v>
      </c>
      <c r="S408" s="170">
        <f t="shared" si="67"/>
        <v>0</v>
      </c>
      <c r="T408" s="170">
        <f t="shared" si="68"/>
        <v>0</v>
      </c>
      <c r="U408" s="170">
        <f t="shared" si="69"/>
        <v>0</v>
      </c>
      <c r="V408" s="170">
        <f t="shared" si="70"/>
        <v>0</v>
      </c>
      <c r="W408" s="170">
        <f t="shared" si="71"/>
        <v>0</v>
      </c>
      <c r="X408" s="170">
        <f t="shared" si="72"/>
        <v>0</v>
      </c>
    </row>
    <row r="409" spans="1:24" x14ac:dyDescent="0.25">
      <c r="A409" s="122">
        <v>400</v>
      </c>
      <c r="B409" s="40"/>
      <c r="C409" s="40"/>
      <c r="D409" s="173"/>
      <c r="E409" s="122"/>
      <c r="F409" s="122"/>
      <c r="G409" s="122"/>
      <c r="H409" s="122"/>
      <c r="I409" s="122"/>
      <c r="J409" s="122"/>
      <c r="K409" s="122"/>
      <c r="L409" s="122"/>
      <c r="M409" s="122"/>
      <c r="N409" s="125" t="str">
        <f t="shared" si="62"/>
        <v>SK FELDA PALONG 5</v>
      </c>
      <c r="O409" s="170" t="str">
        <f t="shared" si="63"/>
        <v>NBA6016</v>
      </c>
      <c r="P409" s="170">
        <f t="shared" si="64"/>
        <v>0</v>
      </c>
      <c r="Q409" s="170">
        <f t="shared" si="65"/>
        <v>0</v>
      </c>
      <c r="R409" s="170">
        <f t="shared" si="66"/>
        <v>0</v>
      </c>
      <c r="S409" s="170">
        <f t="shared" si="67"/>
        <v>0</v>
      </c>
      <c r="T409" s="170">
        <f t="shared" si="68"/>
        <v>0</v>
      </c>
      <c r="U409" s="170">
        <f t="shared" si="69"/>
        <v>0</v>
      </c>
      <c r="V409" s="170">
        <f t="shared" si="70"/>
        <v>0</v>
      </c>
      <c r="W409" s="170">
        <f t="shared" si="71"/>
        <v>0</v>
      </c>
      <c r="X409" s="170">
        <f t="shared" si="72"/>
        <v>0</v>
      </c>
    </row>
    <row r="410" spans="1:24" x14ac:dyDescent="0.25">
      <c r="A410" s="122">
        <v>401</v>
      </c>
      <c r="B410" s="40"/>
      <c r="C410" s="40"/>
      <c r="D410" s="173"/>
      <c r="E410" s="122"/>
      <c r="F410" s="122"/>
      <c r="G410" s="122"/>
      <c r="H410" s="122"/>
      <c r="I410" s="122"/>
      <c r="J410" s="122"/>
      <c r="K410" s="122"/>
      <c r="L410" s="122"/>
      <c r="M410" s="122"/>
      <c r="N410" s="125" t="str">
        <f t="shared" si="62"/>
        <v>SK FELDA PALONG 5</v>
      </c>
      <c r="O410" s="170" t="str">
        <f t="shared" si="63"/>
        <v>NBA6016</v>
      </c>
      <c r="P410" s="170">
        <f t="shared" si="64"/>
        <v>0</v>
      </c>
      <c r="Q410" s="170">
        <f t="shared" si="65"/>
        <v>0</v>
      </c>
      <c r="R410" s="170">
        <f t="shared" si="66"/>
        <v>0</v>
      </c>
      <c r="S410" s="170">
        <f t="shared" si="67"/>
        <v>0</v>
      </c>
      <c r="T410" s="170">
        <f t="shared" si="68"/>
        <v>0</v>
      </c>
      <c r="U410" s="170">
        <f t="shared" si="69"/>
        <v>0</v>
      </c>
      <c r="V410" s="170">
        <f t="shared" si="70"/>
        <v>0</v>
      </c>
      <c r="W410" s="170">
        <f t="shared" si="71"/>
        <v>0</v>
      </c>
      <c r="X410" s="170">
        <f t="shared" si="72"/>
        <v>0</v>
      </c>
    </row>
    <row r="411" spans="1:24" x14ac:dyDescent="0.25">
      <c r="A411" s="122">
        <v>402</v>
      </c>
      <c r="B411" s="40"/>
      <c r="C411" s="40"/>
      <c r="D411" s="173"/>
      <c r="E411" s="122"/>
      <c r="F411" s="122"/>
      <c r="G411" s="122"/>
      <c r="H411" s="122"/>
      <c r="I411" s="122"/>
      <c r="J411" s="122"/>
      <c r="K411" s="122"/>
      <c r="L411" s="122"/>
      <c r="M411" s="122"/>
      <c r="N411" s="125" t="str">
        <f t="shared" si="62"/>
        <v>SK FELDA PALONG 5</v>
      </c>
      <c r="O411" s="170" t="str">
        <f t="shared" si="63"/>
        <v>NBA6016</v>
      </c>
      <c r="P411" s="170">
        <f t="shared" si="64"/>
        <v>0</v>
      </c>
      <c r="Q411" s="170">
        <f t="shared" si="65"/>
        <v>0</v>
      </c>
      <c r="R411" s="170">
        <f t="shared" si="66"/>
        <v>0</v>
      </c>
      <c r="S411" s="170">
        <f t="shared" si="67"/>
        <v>0</v>
      </c>
      <c r="T411" s="170">
        <f t="shared" si="68"/>
        <v>0</v>
      </c>
      <c r="U411" s="170">
        <f t="shared" si="69"/>
        <v>0</v>
      </c>
      <c r="V411" s="170">
        <f t="shared" si="70"/>
        <v>0</v>
      </c>
      <c r="W411" s="170">
        <f t="shared" si="71"/>
        <v>0</v>
      </c>
      <c r="X411" s="170">
        <f t="shared" si="72"/>
        <v>0</v>
      </c>
    </row>
    <row r="412" spans="1:24" x14ac:dyDescent="0.25">
      <c r="A412" s="122">
        <v>403</v>
      </c>
      <c r="B412" s="40"/>
      <c r="C412" s="40"/>
      <c r="D412" s="173"/>
      <c r="E412" s="122"/>
      <c r="F412" s="122"/>
      <c r="G412" s="122"/>
      <c r="H412" s="122"/>
      <c r="I412" s="122"/>
      <c r="J412" s="122"/>
      <c r="K412" s="122"/>
      <c r="L412" s="122"/>
      <c r="M412" s="122"/>
      <c r="N412" s="125" t="str">
        <f t="shared" si="62"/>
        <v>SK FELDA PALONG 5</v>
      </c>
      <c r="O412" s="170" t="str">
        <f t="shared" si="63"/>
        <v>NBA6016</v>
      </c>
      <c r="P412" s="170">
        <f t="shared" si="64"/>
        <v>0</v>
      </c>
      <c r="Q412" s="170">
        <f t="shared" si="65"/>
        <v>0</v>
      </c>
      <c r="R412" s="170">
        <f t="shared" si="66"/>
        <v>0</v>
      </c>
      <c r="S412" s="170">
        <f t="shared" si="67"/>
        <v>0</v>
      </c>
      <c r="T412" s="170">
        <f t="shared" si="68"/>
        <v>0</v>
      </c>
      <c r="U412" s="170">
        <f t="shared" si="69"/>
        <v>0</v>
      </c>
      <c r="V412" s="170">
        <f t="shared" si="70"/>
        <v>0</v>
      </c>
      <c r="W412" s="170">
        <f t="shared" si="71"/>
        <v>0</v>
      </c>
      <c r="X412" s="170">
        <f t="shared" si="72"/>
        <v>0</v>
      </c>
    </row>
    <row r="413" spans="1:24" x14ac:dyDescent="0.25">
      <c r="A413" s="122">
        <v>404</v>
      </c>
      <c r="B413" s="40"/>
      <c r="C413" s="40"/>
      <c r="D413" s="173"/>
      <c r="E413" s="122"/>
      <c r="F413" s="122"/>
      <c r="G413" s="122"/>
      <c r="H413" s="122"/>
      <c r="I413" s="122"/>
      <c r="J413" s="122"/>
      <c r="K413" s="122"/>
      <c r="L413" s="122"/>
      <c r="M413" s="122"/>
      <c r="N413" s="125" t="str">
        <f t="shared" si="62"/>
        <v>SK FELDA PALONG 5</v>
      </c>
      <c r="O413" s="170" t="str">
        <f t="shared" si="63"/>
        <v>NBA6016</v>
      </c>
      <c r="P413" s="170">
        <f t="shared" si="64"/>
        <v>0</v>
      </c>
      <c r="Q413" s="170">
        <f t="shared" si="65"/>
        <v>0</v>
      </c>
      <c r="R413" s="170">
        <f t="shared" si="66"/>
        <v>0</v>
      </c>
      <c r="S413" s="170">
        <f t="shared" si="67"/>
        <v>0</v>
      </c>
      <c r="T413" s="170">
        <f t="shared" si="68"/>
        <v>0</v>
      </c>
      <c r="U413" s="170">
        <f t="shared" si="69"/>
        <v>0</v>
      </c>
      <c r="V413" s="170">
        <f t="shared" si="70"/>
        <v>0</v>
      </c>
      <c r="W413" s="170">
        <f t="shared" si="71"/>
        <v>0</v>
      </c>
      <c r="X413" s="170">
        <f t="shared" si="72"/>
        <v>0</v>
      </c>
    </row>
    <row r="414" spans="1:24" x14ac:dyDescent="0.25">
      <c r="A414" s="122">
        <v>405</v>
      </c>
      <c r="B414" s="40"/>
      <c r="C414" s="40"/>
      <c r="D414" s="173"/>
      <c r="E414" s="122"/>
      <c r="F414" s="122"/>
      <c r="G414" s="122"/>
      <c r="H414" s="122"/>
      <c r="I414" s="122"/>
      <c r="J414" s="122"/>
      <c r="K414" s="122"/>
      <c r="L414" s="122"/>
      <c r="M414" s="122"/>
      <c r="N414" s="125" t="str">
        <f t="shared" si="62"/>
        <v>SK FELDA PALONG 5</v>
      </c>
      <c r="O414" s="170" t="str">
        <f t="shared" si="63"/>
        <v>NBA6016</v>
      </c>
      <c r="P414" s="170">
        <f t="shared" si="64"/>
        <v>0</v>
      </c>
      <c r="Q414" s="170">
        <f t="shared" si="65"/>
        <v>0</v>
      </c>
      <c r="R414" s="170">
        <f t="shared" si="66"/>
        <v>0</v>
      </c>
      <c r="S414" s="170">
        <f t="shared" si="67"/>
        <v>0</v>
      </c>
      <c r="T414" s="170">
        <f t="shared" si="68"/>
        <v>0</v>
      </c>
      <c r="U414" s="170">
        <f t="shared" si="69"/>
        <v>0</v>
      </c>
      <c r="V414" s="170">
        <f t="shared" si="70"/>
        <v>0</v>
      </c>
      <c r="W414" s="170">
        <f t="shared" si="71"/>
        <v>0</v>
      </c>
      <c r="X414" s="170">
        <f t="shared" si="72"/>
        <v>0</v>
      </c>
    </row>
    <row r="415" spans="1:24" x14ac:dyDescent="0.25">
      <c r="A415" s="122">
        <v>406</v>
      </c>
      <c r="B415" s="40"/>
      <c r="C415" s="40"/>
      <c r="D415" s="173"/>
      <c r="E415" s="122"/>
      <c r="F415" s="122"/>
      <c r="G415" s="122"/>
      <c r="H415" s="122"/>
      <c r="I415" s="122"/>
      <c r="J415" s="122"/>
      <c r="K415" s="122"/>
      <c r="L415" s="122"/>
      <c r="M415" s="122"/>
      <c r="N415" s="125" t="str">
        <f t="shared" si="62"/>
        <v>SK FELDA PALONG 5</v>
      </c>
      <c r="O415" s="170" t="str">
        <f t="shared" si="63"/>
        <v>NBA6016</v>
      </c>
      <c r="P415" s="170">
        <f t="shared" si="64"/>
        <v>0</v>
      </c>
      <c r="Q415" s="170">
        <f t="shared" si="65"/>
        <v>0</v>
      </c>
      <c r="R415" s="170">
        <f t="shared" si="66"/>
        <v>0</v>
      </c>
      <c r="S415" s="170">
        <f t="shared" si="67"/>
        <v>0</v>
      </c>
      <c r="T415" s="170">
        <f t="shared" si="68"/>
        <v>0</v>
      </c>
      <c r="U415" s="170">
        <f t="shared" si="69"/>
        <v>0</v>
      </c>
      <c r="V415" s="170">
        <f t="shared" si="70"/>
        <v>0</v>
      </c>
      <c r="W415" s="170">
        <f t="shared" si="71"/>
        <v>0</v>
      </c>
      <c r="X415" s="170">
        <f t="shared" si="72"/>
        <v>0</v>
      </c>
    </row>
    <row r="416" spans="1:24" x14ac:dyDescent="0.25">
      <c r="A416" s="122">
        <v>407</v>
      </c>
      <c r="B416" s="40"/>
      <c r="C416" s="40"/>
      <c r="D416" s="173"/>
      <c r="E416" s="122"/>
      <c r="F416" s="122"/>
      <c r="G416" s="122"/>
      <c r="H416" s="122"/>
      <c r="I416" s="122"/>
      <c r="J416" s="122"/>
      <c r="K416" s="122"/>
      <c r="L416" s="122"/>
      <c r="M416" s="122"/>
      <c r="N416" s="125" t="str">
        <f t="shared" si="62"/>
        <v>SK FELDA PALONG 5</v>
      </c>
      <c r="O416" s="170" t="str">
        <f t="shared" si="63"/>
        <v>NBA6016</v>
      </c>
      <c r="P416" s="170">
        <f t="shared" si="64"/>
        <v>0</v>
      </c>
      <c r="Q416" s="170">
        <f t="shared" si="65"/>
        <v>0</v>
      </c>
      <c r="R416" s="170">
        <f t="shared" si="66"/>
        <v>0</v>
      </c>
      <c r="S416" s="170">
        <f t="shared" si="67"/>
        <v>0</v>
      </c>
      <c r="T416" s="170">
        <f t="shared" si="68"/>
        <v>0</v>
      </c>
      <c r="U416" s="170">
        <f t="shared" si="69"/>
        <v>0</v>
      </c>
      <c r="V416" s="170">
        <f t="shared" si="70"/>
        <v>0</v>
      </c>
      <c r="W416" s="170">
        <f t="shared" si="71"/>
        <v>0</v>
      </c>
      <c r="X416" s="170">
        <f t="shared" si="72"/>
        <v>0</v>
      </c>
    </row>
    <row r="417" spans="1:24" x14ac:dyDescent="0.25">
      <c r="A417" s="122">
        <v>408</v>
      </c>
      <c r="B417" s="40"/>
      <c r="C417" s="40"/>
      <c r="D417" s="173"/>
      <c r="E417" s="122"/>
      <c r="F417" s="122"/>
      <c r="G417" s="122"/>
      <c r="H417" s="122"/>
      <c r="I417" s="122"/>
      <c r="J417" s="122"/>
      <c r="K417" s="122"/>
      <c r="L417" s="122"/>
      <c r="M417" s="122"/>
      <c r="N417" s="125" t="str">
        <f t="shared" si="62"/>
        <v>SK FELDA PALONG 5</v>
      </c>
      <c r="O417" s="170" t="str">
        <f t="shared" si="63"/>
        <v>NBA6016</v>
      </c>
      <c r="P417" s="170">
        <f t="shared" si="64"/>
        <v>0</v>
      </c>
      <c r="Q417" s="170">
        <f t="shared" si="65"/>
        <v>0</v>
      </c>
      <c r="R417" s="170">
        <f t="shared" si="66"/>
        <v>0</v>
      </c>
      <c r="S417" s="170">
        <f t="shared" si="67"/>
        <v>0</v>
      </c>
      <c r="T417" s="170">
        <f t="shared" si="68"/>
        <v>0</v>
      </c>
      <c r="U417" s="170">
        <f t="shared" si="69"/>
        <v>0</v>
      </c>
      <c r="V417" s="170">
        <f t="shared" si="70"/>
        <v>0</v>
      </c>
      <c r="W417" s="170">
        <f t="shared" si="71"/>
        <v>0</v>
      </c>
      <c r="X417" s="170">
        <f t="shared" si="72"/>
        <v>0</v>
      </c>
    </row>
    <row r="418" spans="1:24" x14ac:dyDescent="0.25">
      <c r="A418" s="122">
        <v>409</v>
      </c>
      <c r="B418" s="40"/>
      <c r="C418" s="40"/>
      <c r="D418" s="173"/>
      <c r="E418" s="122"/>
      <c r="F418" s="122"/>
      <c r="G418" s="122"/>
      <c r="H418" s="122"/>
      <c r="I418" s="122"/>
      <c r="J418" s="122"/>
      <c r="K418" s="122"/>
      <c r="L418" s="122"/>
      <c r="M418" s="122"/>
      <c r="N418" s="125" t="str">
        <f t="shared" si="62"/>
        <v>SK FELDA PALONG 5</v>
      </c>
      <c r="O418" s="170" t="str">
        <f t="shared" si="63"/>
        <v>NBA6016</v>
      </c>
      <c r="P418" s="170">
        <f t="shared" si="64"/>
        <v>0</v>
      </c>
      <c r="Q418" s="170">
        <f t="shared" si="65"/>
        <v>0</v>
      </c>
      <c r="R418" s="170">
        <f t="shared" si="66"/>
        <v>0</v>
      </c>
      <c r="S418" s="170">
        <f t="shared" si="67"/>
        <v>0</v>
      </c>
      <c r="T418" s="170">
        <f t="shared" si="68"/>
        <v>0</v>
      </c>
      <c r="U418" s="170">
        <f t="shared" si="69"/>
        <v>0</v>
      </c>
      <c r="V418" s="170">
        <f t="shared" si="70"/>
        <v>0</v>
      </c>
      <c r="W418" s="170">
        <f t="shared" si="71"/>
        <v>0</v>
      </c>
      <c r="X418" s="170">
        <f t="shared" si="72"/>
        <v>0</v>
      </c>
    </row>
    <row r="419" spans="1:24" x14ac:dyDescent="0.25">
      <c r="A419" s="122">
        <v>410</v>
      </c>
      <c r="B419" s="40"/>
      <c r="C419" s="40"/>
      <c r="D419" s="173"/>
      <c r="E419" s="122"/>
      <c r="F419" s="122"/>
      <c r="G419" s="122"/>
      <c r="H419" s="122"/>
      <c r="I419" s="122"/>
      <c r="J419" s="122"/>
      <c r="K419" s="122"/>
      <c r="L419" s="122"/>
      <c r="M419" s="122"/>
      <c r="N419" s="125" t="str">
        <f t="shared" si="62"/>
        <v>SK FELDA PALONG 5</v>
      </c>
      <c r="O419" s="170" t="str">
        <f t="shared" si="63"/>
        <v>NBA6016</v>
      </c>
      <c r="P419" s="170">
        <f t="shared" si="64"/>
        <v>0</v>
      </c>
      <c r="Q419" s="170">
        <f t="shared" si="65"/>
        <v>0</v>
      </c>
      <c r="R419" s="170">
        <f t="shared" si="66"/>
        <v>0</v>
      </c>
      <c r="S419" s="170">
        <f t="shared" si="67"/>
        <v>0</v>
      </c>
      <c r="T419" s="170">
        <f t="shared" si="68"/>
        <v>0</v>
      </c>
      <c r="U419" s="170">
        <f t="shared" si="69"/>
        <v>0</v>
      </c>
      <c r="V419" s="170">
        <f t="shared" si="70"/>
        <v>0</v>
      </c>
      <c r="W419" s="170">
        <f t="shared" si="71"/>
        <v>0</v>
      </c>
      <c r="X419" s="170">
        <f t="shared" si="72"/>
        <v>0</v>
      </c>
    </row>
    <row r="420" spans="1:24" x14ac:dyDescent="0.25">
      <c r="A420" s="122">
        <v>411</v>
      </c>
      <c r="B420" s="40"/>
      <c r="C420" s="40"/>
      <c r="D420" s="173"/>
      <c r="E420" s="122"/>
      <c r="F420" s="122"/>
      <c r="G420" s="122"/>
      <c r="H420" s="122"/>
      <c r="I420" s="122"/>
      <c r="J420" s="122"/>
      <c r="K420" s="122"/>
      <c r="L420" s="122"/>
      <c r="M420" s="122"/>
      <c r="N420" s="125" t="str">
        <f t="shared" si="62"/>
        <v>SK FELDA PALONG 5</v>
      </c>
      <c r="O420" s="170" t="str">
        <f t="shared" si="63"/>
        <v>NBA6016</v>
      </c>
      <c r="P420" s="170">
        <f t="shared" si="64"/>
        <v>0</v>
      </c>
      <c r="Q420" s="170">
        <f t="shared" si="65"/>
        <v>0</v>
      </c>
      <c r="R420" s="170">
        <f t="shared" si="66"/>
        <v>0</v>
      </c>
      <c r="S420" s="170">
        <f t="shared" si="67"/>
        <v>0</v>
      </c>
      <c r="T420" s="170">
        <f t="shared" si="68"/>
        <v>0</v>
      </c>
      <c r="U420" s="170">
        <f t="shared" si="69"/>
        <v>0</v>
      </c>
      <c r="V420" s="170">
        <f t="shared" si="70"/>
        <v>0</v>
      </c>
      <c r="W420" s="170">
        <f t="shared" si="71"/>
        <v>0</v>
      </c>
      <c r="X420" s="170">
        <f t="shared" si="72"/>
        <v>0</v>
      </c>
    </row>
    <row r="421" spans="1:24" x14ac:dyDescent="0.25">
      <c r="A421" s="122">
        <v>412</v>
      </c>
      <c r="B421" s="40"/>
      <c r="C421" s="40"/>
      <c r="D421" s="173"/>
      <c r="E421" s="122"/>
      <c r="F421" s="122"/>
      <c r="G421" s="122"/>
      <c r="H421" s="122"/>
      <c r="I421" s="122"/>
      <c r="J421" s="122"/>
      <c r="K421" s="122"/>
      <c r="L421" s="122"/>
      <c r="M421" s="122"/>
      <c r="N421" s="125" t="str">
        <f t="shared" si="62"/>
        <v>SK FELDA PALONG 5</v>
      </c>
      <c r="O421" s="170" t="str">
        <f t="shared" si="63"/>
        <v>NBA6016</v>
      </c>
      <c r="P421" s="170">
        <f t="shared" si="64"/>
        <v>0</v>
      </c>
      <c r="Q421" s="170">
        <f t="shared" si="65"/>
        <v>0</v>
      </c>
      <c r="R421" s="170">
        <f t="shared" si="66"/>
        <v>0</v>
      </c>
      <c r="S421" s="170">
        <f t="shared" si="67"/>
        <v>0</v>
      </c>
      <c r="T421" s="170">
        <f t="shared" si="68"/>
        <v>0</v>
      </c>
      <c r="U421" s="170">
        <f t="shared" si="69"/>
        <v>0</v>
      </c>
      <c r="V421" s="170">
        <f t="shared" si="70"/>
        <v>0</v>
      </c>
      <c r="W421" s="170">
        <f t="shared" si="71"/>
        <v>0</v>
      </c>
      <c r="X421" s="170">
        <f t="shared" si="72"/>
        <v>0</v>
      </c>
    </row>
    <row r="422" spans="1:24" x14ac:dyDescent="0.25">
      <c r="A422" s="122">
        <v>413</v>
      </c>
      <c r="B422" s="40"/>
      <c r="C422" s="40"/>
      <c r="D422" s="173"/>
      <c r="E422" s="122"/>
      <c r="F422" s="122"/>
      <c r="G422" s="122"/>
      <c r="H422" s="122"/>
      <c r="I422" s="122"/>
      <c r="J422" s="122"/>
      <c r="K422" s="122"/>
      <c r="L422" s="122"/>
      <c r="M422" s="122"/>
      <c r="N422" s="125" t="str">
        <f t="shared" si="62"/>
        <v>SK FELDA PALONG 5</v>
      </c>
      <c r="O422" s="170" t="str">
        <f t="shared" si="63"/>
        <v>NBA6016</v>
      </c>
      <c r="P422" s="170">
        <f t="shared" si="64"/>
        <v>0</v>
      </c>
      <c r="Q422" s="170">
        <f t="shared" si="65"/>
        <v>0</v>
      </c>
      <c r="R422" s="170">
        <f t="shared" si="66"/>
        <v>0</v>
      </c>
      <c r="S422" s="170">
        <f t="shared" si="67"/>
        <v>0</v>
      </c>
      <c r="T422" s="170">
        <f t="shared" si="68"/>
        <v>0</v>
      </c>
      <c r="U422" s="170">
        <f t="shared" si="69"/>
        <v>0</v>
      </c>
      <c r="V422" s="170">
        <f t="shared" si="70"/>
        <v>0</v>
      </c>
      <c r="W422" s="170">
        <f t="shared" si="71"/>
        <v>0</v>
      </c>
      <c r="X422" s="170">
        <f t="shared" si="72"/>
        <v>0</v>
      </c>
    </row>
    <row r="423" spans="1:24" x14ac:dyDescent="0.25">
      <c r="A423" s="122">
        <v>414</v>
      </c>
      <c r="B423" s="40"/>
      <c r="C423" s="40"/>
      <c r="D423" s="173"/>
      <c r="E423" s="122"/>
      <c r="F423" s="122"/>
      <c r="G423" s="122"/>
      <c r="H423" s="122"/>
      <c r="I423" s="122"/>
      <c r="J423" s="122"/>
      <c r="K423" s="122"/>
      <c r="L423" s="122"/>
      <c r="M423" s="122"/>
      <c r="N423" s="125" t="str">
        <f t="shared" si="62"/>
        <v>SK FELDA PALONG 5</v>
      </c>
      <c r="O423" s="170" t="str">
        <f t="shared" si="63"/>
        <v>NBA6016</v>
      </c>
      <c r="P423" s="170">
        <f t="shared" si="64"/>
        <v>0</v>
      </c>
      <c r="Q423" s="170">
        <f t="shared" si="65"/>
        <v>0</v>
      </c>
      <c r="R423" s="170">
        <f t="shared" si="66"/>
        <v>0</v>
      </c>
      <c r="S423" s="170">
        <f t="shared" si="67"/>
        <v>0</v>
      </c>
      <c r="T423" s="170">
        <f t="shared" si="68"/>
        <v>0</v>
      </c>
      <c r="U423" s="170">
        <f t="shared" si="69"/>
        <v>0</v>
      </c>
      <c r="V423" s="170">
        <f t="shared" si="70"/>
        <v>0</v>
      </c>
      <c r="W423" s="170">
        <f t="shared" si="71"/>
        <v>0</v>
      </c>
      <c r="X423" s="170">
        <f t="shared" si="72"/>
        <v>0</v>
      </c>
    </row>
    <row r="424" spans="1:24" x14ac:dyDescent="0.25">
      <c r="A424" s="122">
        <v>415</v>
      </c>
      <c r="B424" s="40"/>
      <c r="C424" s="40"/>
      <c r="D424" s="173"/>
      <c r="E424" s="122"/>
      <c r="F424" s="122"/>
      <c r="G424" s="122"/>
      <c r="H424" s="122"/>
      <c r="I424" s="122"/>
      <c r="J424" s="122"/>
      <c r="K424" s="122"/>
      <c r="L424" s="122"/>
      <c r="M424" s="122"/>
      <c r="N424" s="125" t="str">
        <f t="shared" si="62"/>
        <v>SK FELDA PALONG 5</v>
      </c>
      <c r="O424" s="170" t="str">
        <f t="shared" si="63"/>
        <v>NBA6016</v>
      </c>
      <c r="P424" s="170">
        <f t="shared" si="64"/>
        <v>0</v>
      </c>
      <c r="Q424" s="170">
        <f t="shared" si="65"/>
        <v>0</v>
      </c>
      <c r="R424" s="170">
        <f t="shared" si="66"/>
        <v>0</v>
      </c>
      <c r="S424" s="170">
        <f t="shared" si="67"/>
        <v>0</v>
      </c>
      <c r="T424" s="170">
        <f t="shared" si="68"/>
        <v>0</v>
      </c>
      <c r="U424" s="170">
        <f t="shared" si="69"/>
        <v>0</v>
      </c>
      <c r="V424" s="170">
        <f t="shared" si="70"/>
        <v>0</v>
      </c>
      <c r="W424" s="170">
        <f t="shared" si="71"/>
        <v>0</v>
      </c>
      <c r="X424" s="170">
        <f t="shared" si="72"/>
        <v>0</v>
      </c>
    </row>
    <row r="425" spans="1:24" x14ac:dyDescent="0.25">
      <c r="A425" s="122">
        <v>416</v>
      </c>
      <c r="B425" s="40"/>
      <c r="C425" s="40"/>
      <c r="D425" s="173"/>
      <c r="E425" s="122"/>
      <c r="F425" s="122"/>
      <c r="G425" s="122"/>
      <c r="H425" s="122"/>
      <c r="I425" s="122"/>
      <c r="J425" s="122"/>
      <c r="K425" s="122"/>
      <c r="L425" s="122"/>
      <c r="M425" s="122"/>
      <c r="N425" s="125" t="str">
        <f t="shared" si="62"/>
        <v>SK FELDA PALONG 5</v>
      </c>
      <c r="O425" s="170" t="str">
        <f t="shared" si="63"/>
        <v>NBA6016</v>
      </c>
      <c r="P425" s="170">
        <f t="shared" si="64"/>
        <v>0</v>
      </c>
      <c r="Q425" s="170">
        <f t="shared" si="65"/>
        <v>0</v>
      </c>
      <c r="R425" s="170">
        <f t="shared" si="66"/>
        <v>0</v>
      </c>
      <c r="S425" s="170">
        <f t="shared" si="67"/>
        <v>0</v>
      </c>
      <c r="T425" s="170">
        <f t="shared" si="68"/>
        <v>0</v>
      </c>
      <c r="U425" s="170">
        <f t="shared" si="69"/>
        <v>0</v>
      </c>
      <c r="V425" s="170">
        <f t="shared" si="70"/>
        <v>0</v>
      </c>
      <c r="W425" s="170">
        <f t="shared" si="71"/>
        <v>0</v>
      </c>
      <c r="X425" s="170">
        <f t="shared" si="72"/>
        <v>0</v>
      </c>
    </row>
    <row r="426" spans="1:24" x14ac:dyDescent="0.25">
      <c r="A426" s="122">
        <v>417</v>
      </c>
      <c r="B426" s="40"/>
      <c r="C426" s="40"/>
      <c r="D426" s="173"/>
      <c r="E426" s="122"/>
      <c r="F426" s="122"/>
      <c r="G426" s="122"/>
      <c r="H426" s="122"/>
      <c r="I426" s="122"/>
      <c r="J426" s="122"/>
      <c r="K426" s="122"/>
      <c r="L426" s="122"/>
      <c r="M426" s="122"/>
      <c r="N426" s="125" t="str">
        <f t="shared" si="62"/>
        <v>SK FELDA PALONG 5</v>
      </c>
      <c r="O426" s="170" t="str">
        <f t="shared" si="63"/>
        <v>NBA6016</v>
      </c>
      <c r="P426" s="170">
        <f t="shared" si="64"/>
        <v>0</v>
      </c>
      <c r="Q426" s="170">
        <f t="shared" si="65"/>
        <v>0</v>
      </c>
      <c r="R426" s="170">
        <f t="shared" si="66"/>
        <v>0</v>
      </c>
      <c r="S426" s="170">
        <f t="shared" si="67"/>
        <v>0</v>
      </c>
      <c r="T426" s="170">
        <f t="shared" si="68"/>
        <v>0</v>
      </c>
      <c r="U426" s="170">
        <f t="shared" si="69"/>
        <v>0</v>
      </c>
      <c r="V426" s="170">
        <f t="shared" si="70"/>
        <v>0</v>
      </c>
      <c r="W426" s="170">
        <f t="shared" si="71"/>
        <v>0</v>
      </c>
      <c r="X426" s="170">
        <f t="shared" si="72"/>
        <v>0</v>
      </c>
    </row>
    <row r="427" spans="1:24" x14ac:dyDescent="0.25">
      <c r="A427" s="122">
        <v>418</v>
      </c>
      <c r="B427" s="40"/>
      <c r="C427" s="40"/>
      <c r="D427" s="173"/>
      <c r="E427" s="122"/>
      <c r="F427" s="122"/>
      <c r="G427" s="122"/>
      <c r="H427" s="122"/>
      <c r="I427" s="122"/>
      <c r="J427" s="122"/>
      <c r="K427" s="122"/>
      <c r="L427" s="122"/>
      <c r="M427" s="122"/>
      <c r="N427" s="125" t="str">
        <f t="shared" si="62"/>
        <v>SK FELDA PALONG 5</v>
      </c>
      <c r="O427" s="170" t="str">
        <f t="shared" si="63"/>
        <v>NBA6016</v>
      </c>
      <c r="P427" s="170">
        <f t="shared" si="64"/>
        <v>0</v>
      </c>
      <c r="Q427" s="170">
        <f t="shared" si="65"/>
        <v>0</v>
      </c>
      <c r="R427" s="170">
        <f t="shared" si="66"/>
        <v>0</v>
      </c>
      <c r="S427" s="170">
        <f t="shared" si="67"/>
        <v>0</v>
      </c>
      <c r="T427" s="170">
        <f t="shared" si="68"/>
        <v>0</v>
      </c>
      <c r="U427" s="170">
        <f t="shared" si="69"/>
        <v>0</v>
      </c>
      <c r="V427" s="170">
        <f t="shared" si="70"/>
        <v>0</v>
      </c>
      <c r="W427" s="170">
        <f t="shared" si="71"/>
        <v>0</v>
      </c>
      <c r="X427" s="170">
        <f t="shared" si="72"/>
        <v>0</v>
      </c>
    </row>
    <row r="428" spans="1:24" x14ac:dyDescent="0.25">
      <c r="A428" s="122">
        <v>419</v>
      </c>
      <c r="B428" s="40"/>
      <c r="C428" s="40"/>
      <c r="D428" s="173"/>
      <c r="E428" s="122"/>
      <c r="F428" s="122"/>
      <c r="G428" s="122"/>
      <c r="H428" s="122"/>
      <c r="I428" s="122"/>
      <c r="J428" s="122"/>
      <c r="K428" s="122"/>
      <c r="L428" s="122"/>
      <c r="M428" s="122"/>
      <c r="N428" s="125" t="str">
        <f t="shared" si="62"/>
        <v>SK FELDA PALONG 5</v>
      </c>
      <c r="O428" s="170" t="str">
        <f t="shared" si="63"/>
        <v>NBA6016</v>
      </c>
      <c r="P428" s="170">
        <f t="shared" si="64"/>
        <v>0</v>
      </c>
      <c r="Q428" s="170">
        <f t="shared" si="65"/>
        <v>0</v>
      </c>
      <c r="R428" s="170">
        <f t="shared" si="66"/>
        <v>0</v>
      </c>
      <c r="S428" s="170">
        <f t="shared" si="67"/>
        <v>0</v>
      </c>
      <c r="T428" s="170">
        <f t="shared" si="68"/>
        <v>0</v>
      </c>
      <c r="U428" s="170">
        <f t="shared" si="69"/>
        <v>0</v>
      </c>
      <c r="V428" s="170">
        <f t="shared" si="70"/>
        <v>0</v>
      </c>
      <c r="W428" s="170">
        <f t="shared" si="71"/>
        <v>0</v>
      </c>
      <c r="X428" s="170">
        <f t="shared" si="72"/>
        <v>0</v>
      </c>
    </row>
    <row r="429" spans="1:24" x14ac:dyDescent="0.25">
      <c r="A429" s="122">
        <v>420</v>
      </c>
      <c r="B429" s="40"/>
      <c r="C429" s="40"/>
      <c r="D429" s="173"/>
      <c r="E429" s="122"/>
      <c r="F429" s="122"/>
      <c r="G429" s="122"/>
      <c r="H429" s="122"/>
      <c r="I429" s="122"/>
      <c r="J429" s="122"/>
      <c r="K429" s="122"/>
      <c r="L429" s="122"/>
      <c r="M429" s="122"/>
      <c r="N429" s="125" t="str">
        <f t="shared" si="62"/>
        <v>SK FELDA PALONG 5</v>
      </c>
      <c r="O429" s="170" t="str">
        <f t="shared" si="63"/>
        <v>NBA6016</v>
      </c>
      <c r="P429" s="170">
        <f t="shared" si="64"/>
        <v>0</v>
      </c>
      <c r="Q429" s="170">
        <f t="shared" si="65"/>
        <v>0</v>
      </c>
      <c r="R429" s="170">
        <f t="shared" si="66"/>
        <v>0</v>
      </c>
      <c r="S429" s="170">
        <f t="shared" si="67"/>
        <v>0</v>
      </c>
      <c r="T429" s="170">
        <f t="shared" si="68"/>
        <v>0</v>
      </c>
      <c r="U429" s="170">
        <f t="shared" si="69"/>
        <v>0</v>
      </c>
      <c r="V429" s="170">
        <f t="shared" si="70"/>
        <v>0</v>
      </c>
      <c r="W429" s="170">
        <f t="shared" si="71"/>
        <v>0</v>
      </c>
      <c r="X429" s="170">
        <f t="shared" si="72"/>
        <v>0</v>
      </c>
    </row>
    <row r="430" spans="1:24" x14ac:dyDescent="0.25">
      <c r="A430" s="122">
        <v>421</v>
      </c>
      <c r="B430" s="40"/>
      <c r="C430" s="40"/>
      <c r="D430" s="173"/>
      <c r="E430" s="122"/>
      <c r="F430" s="122"/>
      <c r="G430" s="122"/>
      <c r="H430" s="122"/>
      <c r="I430" s="122"/>
      <c r="J430" s="122"/>
      <c r="K430" s="122"/>
      <c r="L430" s="122"/>
      <c r="M430" s="122"/>
      <c r="N430" s="125" t="str">
        <f t="shared" si="62"/>
        <v>SK FELDA PALONG 5</v>
      </c>
      <c r="O430" s="170" t="str">
        <f t="shared" si="63"/>
        <v>NBA6016</v>
      </c>
      <c r="P430" s="170">
        <f t="shared" si="64"/>
        <v>0</v>
      </c>
      <c r="Q430" s="170">
        <f t="shared" si="65"/>
        <v>0</v>
      </c>
      <c r="R430" s="170">
        <f t="shared" si="66"/>
        <v>0</v>
      </c>
      <c r="S430" s="170">
        <f t="shared" si="67"/>
        <v>0</v>
      </c>
      <c r="T430" s="170">
        <f t="shared" si="68"/>
        <v>0</v>
      </c>
      <c r="U430" s="170">
        <f t="shared" si="69"/>
        <v>0</v>
      </c>
      <c r="V430" s="170">
        <f t="shared" si="70"/>
        <v>0</v>
      </c>
      <c r="W430" s="170">
        <f t="shared" si="71"/>
        <v>0</v>
      </c>
      <c r="X430" s="170">
        <f t="shared" si="72"/>
        <v>0</v>
      </c>
    </row>
    <row r="431" spans="1:24" x14ac:dyDescent="0.25">
      <c r="A431" s="122">
        <v>422</v>
      </c>
      <c r="B431" s="40"/>
      <c r="C431" s="40"/>
      <c r="D431" s="173"/>
      <c r="E431" s="122"/>
      <c r="F431" s="122"/>
      <c r="G431" s="122"/>
      <c r="H431" s="122"/>
      <c r="I431" s="122"/>
      <c r="J431" s="122"/>
      <c r="K431" s="122"/>
      <c r="L431" s="122"/>
      <c r="M431" s="122"/>
      <c r="N431" s="125" t="str">
        <f t="shared" si="62"/>
        <v>SK FELDA PALONG 5</v>
      </c>
      <c r="O431" s="170" t="str">
        <f t="shared" si="63"/>
        <v>NBA6016</v>
      </c>
      <c r="P431" s="170">
        <f t="shared" si="64"/>
        <v>0</v>
      </c>
      <c r="Q431" s="170">
        <f t="shared" si="65"/>
        <v>0</v>
      </c>
      <c r="R431" s="170">
        <f t="shared" si="66"/>
        <v>0</v>
      </c>
      <c r="S431" s="170">
        <f t="shared" si="67"/>
        <v>0</v>
      </c>
      <c r="T431" s="170">
        <f t="shared" si="68"/>
        <v>0</v>
      </c>
      <c r="U431" s="170">
        <f t="shared" si="69"/>
        <v>0</v>
      </c>
      <c r="V431" s="170">
        <f t="shared" si="70"/>
        <v>0</v>
      </c>
      <c r="W431" s="170">
        <f t="shared" si="71"/>
        <v>0</v>
      </c>
      <c r="X431" s="170">
        <f t="shared" si="72"/>
        <v>0</v>
      </c>
    </row>
    <row r="432" spans="1:24" x14ac:dyDescent="0.25">
      <c r="A432" s="122">
        <v>423</v>
      </c>
      <c r="B432" s="40"/>
      <c r="C432" s="40"/>
      <c r="D432" s="173"/>
      <c r="E432" s="122"/>
      <c r="F432" s="122"/>
      <c r="G432" s="122"/>
      <c r="H432" s="122"/>
      <c r="I432" s="122"/>
      <c r="J432" s="122"/>
      <c r="K432" s="122"/>
      <c r="L432" s="122"/>
      <c r="M432" s="122"/>
      <c r="N432" s="125" t="str">
        <f t="shared" si="62"/>
        <v>SK FELDA PALONG 5</v>
      </c>
      <c r="O432" s="170" t="str">
        <f t="shared" si="63"/>
        <v>NBA6016</v>
      </c>
      <c r="P432" s="170">
        <f t="shared" si="64"/>
        <v>0</v>
      </c>
      <c r="Q432" s="170">
        <f t="shared" si="65"/>
        <v>0</v>
      </c>
      <c r="R432" s="170">
        <f t="shared" si="66"/>
        <v>0</v>
      </c>
      <c r="S432" s="170">
        <f t="shared" si="67"/>
        <v>0</v>
      </c>
      <c r="T432" s="170">
        <f t="shared" si="68"/>
        <v>0</v>
      </c>
      <c r="U432" s="170">
        <f t="shared" si="69"/>
        <v>0</v>
      </c>
      <c r="V432" s="170">
        <f t="shared" si="70"/>
        <v>0</v>
      </c>
      <c r="W432" s="170">
        <f t="shared" si="71"/>
        <v>0</v>
      </c>
      <c r="X432" s="170">
        <f t="shared" si="72"/>
        <v>0</v>
      </c>
    </row>
    <row r="433" spans="1:24" x14ac:dyDescent="0.25">
      <c r="A433" s="122">
        <v>424</v>
      </c>
      <c r="B433" s="40"/>
      <c r="C433" s="40"/>
      <c r="D433" s="173"/>
      <c r="E433" s="122"/>
      <c r="F433" s="122"/>
      <c r="G433" s="122"/>
      <c r="H433" s="122"/>
      <c r="I433" s="122"/>
      <c r="J433" s="122"/>
      <c r="K433" s="122"/>
      <c r="L433" s="122"/>
      <c r="M433" s="122"/>
      <c r="N433" s="125" t="str">
        <f t="shared" si="62"/>
        <v>SK FELDA PALONG 5</v>
      </c>
      <c r="O433" s="170" t="str">
        <f t="shared" si="63"/>
        <v>NBA6016</v>
      </c>
      <c r="P433" s="170">
        <f t="shared" si="64"/>
        <v>0</v>
      </c>
      <c r="Q433" s="170">
        <f t="shared" si="65"/>
        <v>0</v>
      </c>
      <c r="R433" s="170">
        <f t="shared" si="66"/>
        <v>0</v>
      </c>
      <c r="S433" s="170">
        <f t="shared" si="67"/>
        <v>0</v>
      </c>
      <c r="T433" s="170">
        <f t="shared" si="68"/>
        <v>0</v>
      </c>
      <c r="U433" s="170">
        <f t="shared" si="69"/>
        <v>0</v>
      </c>
      <c r="V433" s="170">
        <f t="shared" si="70"/>
        <v>0</v>
      </c>
      <c r="W433" s="170">
        <f t="shared" si="71"/>
        <v>0</v>
      </c>
      <c r="X433" s="170">
        <f t="shared" si="72"/>
        <v>0</v>
      </c>
    </row>
    <row r="434" spans="1:24" x14ac:dyDescent="0.25">
      <c r="A434" s="122">
        <v>425</v>
      </c>
      <c r="B434" s="40"/>
      <c r="C434" s="40"/>
      <c r="D434" s="173"/>
      <c r="E434" s="122"/>
      <c r="F434" s="122"/>
      <c r="G434" s="122"/>
      <c r="H434" s="122"/>
      <c r="I434" s="122"/>
      <c r="J434" s="122"/>
      <c r="K434" s="122"/>
      <c r="L434" s="122"/>
      <c r="M434" s="122"/>
      <c r="N434" s="125" t="str">
        <f t="shared" si="62"/>
        <v>SK FELDA PALONG 5</v>
      </c>
      <c r="O434" s="170" t="str">
        <f t="shared" si="63"/>
        <v>NBA6016</v>
      </c>
      <c r="P434" s="170">
        <f t="shared" si="64"/>
        <v>0</v>
      </c>
      <c r="Q434" s="170">
        <f t="shared" si="65"/>
        <v>0</v>
      </c>
      <c r="R434" s="170">
        <f t="shared" si="66"/>
        <v>0</v>
      </c>
      <c r="S434" s="170">
        <f t="shared" si="67"/>
        <v>0</v>
      </c>
      <c r="T434" s="170">
        <f t="shared" si="68"/>
        <v>0</v>
      </c>
      <c r="U434" s="170">
        <f t="shared" si="69"/>
        <v>0</v>
      </c>
      <c r="V434" s="170">
        <f t="shared" si="70"/>
        <v>0</v>
      </c>
      <c r="W434" s="170">
        <f t="shared" si="71"/>
        <v>0</v>
      </c>
      <c r="X434" s="170">
        <f t="shared" si="72"/>
        <v>0</v>
      </c>
    </row>
    <row r="435" spans="1:24" x14ac:dyDescent="0.25">
      <c r="A435" s="122">
        <v>426</v>
      </c>
      <c r="B435" s="40"/>
      <c r="C435" s="40"/>
      <c r="D435" s="173"/>
      <c r="E435" s="122"/>
      <c r="F435" s="122"/>
      <c r="G435" s="122"/>
      <c r="H435" s="122"/>
      <c r="I435" s="122"/>
      <c r="J435" s="122"/>
      <c r="K435" s="122"/>
      <c r="L435" s="122"/>
      <c r="M435" s="122"/>
      <c r="N435" s="125" t="str">
        <f t="shared" si="62"/>
        <v>SK FELDA PALONG 5</v>
      </c>
      <c r="O435" s="170" t="str">
        <f t="shared" si="63"/>
        <v>NBA6016</v>
      </c>
      <c r="P435" s="170">
        <f t="shared" si="64"/>
        <v>0</v>
      </c>
      <c r="Q435" s="170">
        <f t="shared" si="65"/>
        <v>0</v>
      </c>
      <c r="R435" s="170">
        <f t="shared" si="66"/>
        <v>0</v>
      </c>
      <c r="S435" s="170">
        <f t="shared" si="67"/>
        <v>0</v>
      </c>
      <c r="T435" s="170">
        <f t="shared" si="68"/>
        <v>0</v>
      </c>
      <c r="U435" s="170">
        <f t="shared" si="69"/>
        <v>0</v>
      </c>
      <c r="V435" s="170">
        <f t="shared" si="70"/>
        <v>0</v>
      </c>
      <c r="W435" s="170">
        <f t="shared" si="71"/>
        <v>0</v>
      </c>
      <c r="X435" s="170">
        <f t="shared" si="72"/>
        <v>0</v>
      </c>
    </row>
    <row r="436" spans="1:24" x14ac:dyDescent="0.25">
      <c r="A436" s="122">
        <v>427</v>
      </c>
      <c r="B436" s="40"/>
      <c r="C436" s="40"/>
      <c r="D436" s="173"/>
      <c r="E436" s="122"/>
      <c r="F436" s="122"/>
      <c r="G436" s="122"/>
      <c r="H436" s="122"/>
      <c r="I436" s="122"/>
      <c r="J436" s="122"/>
      <c r="K436" s="122"/>
      <c r="L436" s="122"/>
      <c r="M436" s="122"/>
      <c r="N436" s="125" t="str">
        <f t="shared" si="62"/>
        <v>SK FELDA PALONG 5</v>
      </c>
      <c r="O436" s="170" t="str">
        <f t="shared" si="63"/>
        <v>NBA6016</v>
      </c>
      <c r="P436" s="170">
        <f t="shared" si="64"/>
        <v>0</v>
      </c>
      <c r="Q436" s="170">
        <f t="shared" si="65"/>
        <v>0</v>
      </c>
      <c r="R436" s="170">
        <f t="shared" si="66"/>
        <v>0</v>
      </c>
      <c r="S436" s="170">
        <f t="shared" si="67"/>
        <v>0</v>
      </c>
      <c r="T436" s="170">
        <f t="shared" si="68"/>
        <v>0</v>
      </c>
      <c r="U436" s="170">
        <f t="shared" si="69"/>
        <v>0</v>
      </c>
      <c r="V436" s="170">
        <f t="shared" si="70"/>
        <v>0</v>
      </c>
      <c r="W436" s="170">
        <f t="shared" si="71"/>
        <v>0</v>
      </c>
      <c r="X436" s="170">
        <f t="shared" si="72"/>
        <v>0</v>
      </c>
    </row>
    <row r="437" spans="1:24" x14ac:dyDescent="0.25">
      <c r="A437" s="122">
        <v>428</v>
      </c>
      <c r="B437" s="40"/>
      <c r="C437" s="40"/>
      <c r="D437" s="173"/>
      <c r="E437" s="122"/>
      <c r="F437" s="122"/>
      <c r="G437" s="122"/>
      <c r="H437" s="122"/>
      <c r="I437" s="122"/>
      <c r="J437" s="122"/>
      <c r="K437" s="122"/>
      <c r="L437" s="122"/>
      <c r="M437" s="122"/>
      <c r="N437" s="125" t="str">
        <f t="shared" si="62"/>
        <v>SK FELDA PALONG 5</v>
      </c>
      <c r="O437" s="170" t="str">
        <f t="shared" si="63"/>
        <v>NBA6016</v>
      </c>
      <c r="P437" s="170">
        <f t="shared" si="64"/>
        <v>0</v>
      </c>
      <c r="Q437" s="170">
        <f t="shared" si="65"/>
        <v>0</v>
      </c>
      <c r="R437" s="170">
        <f t="shared" si="66"/>
        <v>0</v>
      </c>
      <c r="S437" s="170">
        <f t="shared" si="67"/>
        <v>0</v>
      </c>
      <c r="T437" s="170">
        <f t="shared" si="68"/>
        <v>0</v>
      </c>
      <c r="U437" s="170">
        <f t="shared" si="69"/>
        <v>0</v>
      </c>
      <c r="V437" s="170">
        <f t="shared" si="70"/>
        <v>0</v>
      </c>
      <c r="W437" s="170">
        <f t="shared" si="71"/>
        <v>0</v>
      </c>
      <c r="X437" s="170">
        <f t="shared" si="72"/>
        <v>0</v>
      </c>
    </row>
    <row r="438" spans="1:24" x14ac:dyDescent="0.25">
      <c r="A438" s="122">
        <v>429</v>
      </c>
      <c r="B438" s="40"/>
      <c r="C438" s="40"/>
      <c r="D438" s="173"/>
      <c r="E438" s="122"/>
      <c r="F438" s="122"/>
      <c r="G438" s="122"/>
      <c r="H438" s="122"/>
      <c r="I438" s="122"/>
      <c r="J438" s="122"/>
      <c r="K438" s="122"/>
      <c r="L438" s="122"/>
      <c r="M438" s="122"/>
      <c r="N438" s="125" t="str">
        <f t="shared" si="62"/>
        <v>SK FELDA PALONG 5</v>
      </c>
      <c r="O438" s="170" t="str">
        <f t="shared" si="63"/>
        <v>NBA6016</v>
      </c>
      <c r="P438" s="170">
        <f t="shared" si="64"/>
        <v>0</v>
      </c>
      <c r="Q438" s="170">
        <f t="shared" si="65"/>
        <v>0</v>
      </c>
      <c r="R438" s="170">
        <f t="shared" si="66"/>
        <v>0</v>
      </c>
      <c r="S438" s="170">
        <f t="shared" si="67"/>
        <v>0</v>
      </c>
      <c r="T438" s="170">
        <f t="shared" si="68"/>
        <v>0</v>
      </c>
      <c r="U438" s="170">
        <f t="shared" si="69"/>
        <v>0</v>
      </c>
      <c r="V438" s="170">
        <f t="shared" si="70"/>
        <v>0</v>
      </c>
      <c r="W438" s="170">
        <f t="shared" si="71"/>
        <v>0</v>
      </c>
      <c r="X438" s="170">
        <f t="shared" si="72"/>
        <v>0</v>
      </c>
    </row>
    <row r="439" spans="1:24" x14ac:dyDescent="0.25">
      <c r="A439" s="122">
        <v>430</v>
      </c>
      <c r="B439" s="40"/>
      <c r="C439" s="40"/>
      <c r="D439" s="173"/>
      <c r="E439" s="122"/>
      <c r="F439" s="122"/>
      <c r="G439" s="122"/>
      <c r="H439" s="122"/>
      <c r="I439" s="122"/>
      <c r="J439" s="122"/>
      <c r="K439" s="122"/>
      <c r="L439" s="122"/>
      <c r="M439" s="122"/>
      <c r="N439" s="125" t="str">
        <f t="shared" si="62"/>
        <v>SK FELDA PALONG 5</v>
      </c>
      <c r="O439" s="170" t="str">
        <f t="shared" si="63"/>
        <v>NBA6016</v>
      </c>
      <c r="P439" s="170">
        <f t="shared" si="64"/>
        <v>0</v>
      </c>
      <c r="Q439" s="170">
        <f t="shared" si="65"/>
        <v>0</v>
      </c>
      <c r="R439" s="170">
        <f t="shared" si="66"/>
        <v>0</v>
      </c>
      <c r="S439" s="170">
        <f t="shared" si="67"/>
        <v>0</v>
      </c>
      <c r="T439" s="170">
        <f t="shared" si="68"/>
        <v>0</v>
      </c>
      <c r="U439" s="170">
        <f t="shared" si="69"/>
        <v>0</v>
      </c>
      <c r="V439" s="170">
        <f t="shared" si="70"/>
        <v>0</v>
      </c>
      <c r="W439" s="170">
        <f t="shared" si="71"/>
        <v>0</v>
      </c>
      <c r="X439" s="170">
        <f t="shared" si="72"/>
        <v>0</v>
      </c>
    </row>
    <row r="440" spans="1:24" x14ac:dyDescent="0.25">
      <c r="A440" s="122">
        <v>431</v>
      </c>
      <c r="B440" s="40"/>
      <c r="C440" s="40"/>
      <c r="D440" s="173"/>
      <c r="E440" s="122"/>
      <c r="F440" s="122"/>
      <c r="G440" s="122"/>
      <c r="H440" s="122"/>
      <c r="I440" s="122"/>
      <c r="J440" s="122"/>
      <c r="K440" s="122"/>
      <c r="L440" s="122"/>
      <c r="M440" s="122"/>
      <c r="N440" s="125" t="str">
        <f t="shared" si="62"/>
        <v>SK FELDA PALONG 5</v>
      </c>
      <c r="O440" s="170" t="str">
        <f t="shared" si="63"/>
        <v>NBA6016</v>
      </c>
      <c r="P440" s="170">
        <f t="shared" si="64"/>
        <v>0</v>
      </c>
      <c r="Q440" s="170">
        <f t="shared" si="65"/>
        <v>0</v>
      </c>
      <c r="R440" s="170">
        <f t="shared" si="66"/>
        <v>0</v>
      </c>
      <c r="S440" s="170">
        <f t="shared" si="67"/>
        <v>0</v>
      </c>
      <c r="T440" s="170">
        <f t="shared" si="68"/>
        <v>0</v>
      </c>
      <c r="U440" s="170">
        <f t="shared" si="69"/>
        <v>0</v>
      </c>
      <c r="V440" s="170">
        <f t="shared" si="70"/>
        <v>0</v>
      </c>
      <c r="W440" s="170">
        <f t="shared" si="71"/>
        <v>0</v>
      </c>
      <c r="X440" s="170">
        <f t="shared" si="72"/>
        <v>0</v>
      </c>
    </row>
    <row r="441" spans="1:24" x14ac:dyDescent="0.25">
      <c r="A441" s="122">
        <v>432</v>
      </c>
      <c r="B441" s="40"/>
      <c r="C441" s="40"/>
      <c r="D441" s="173"/>
      <c r="E441" s="122"/>
      <c r="F441" s="122"/>
      <c r="G441" s="122"/>
      <c r="H441" s="122"/>
      <c r="I441" s="122"/>
      <c r="J441" s="122"/>
      <c r="K441" s="122"/>
      <c r="L441" s="122"/>
      <c r="M441" s="122"/>
      <c r="N441" s="125" t="str">
        <f t="shared" si="62"/>
        <v>SK FELDA PALONG 5</v>
      </c>
      <c r="O441" s="170" t="str">
        <f t="shared" si="63"/>
        <v>NBA6016</v>
      </c>
      <c r="P441" s="170">
        <f t="shared" si="64"/>
        <v>0</v>
      </c>
      <c r="Q441" s="170">
        <f t="shared" si="65"/>
        <v>0</v>
      </c>
      <c r="R441" s="170">
        <f t="shared" si="66"/>
        <v>0</v>
      </c>
      <c r="S441" s="170">
        <f t="shared" si="67"/>
        <v>0</v>
      </c>
      <c r="T441" s="170">
        <f t="shared" si="68"/>
        <v>0</v>
      </c>
      <c r="U441" s="170">
        <f t="shared" si="69"/>
        <v>0</v>
      </c>
      <c r="V441" s="170">
        <f t="shared" si="70"/>
        <v>0</v>
      </c>
      <c r="W441" s="170">
        <f t="shared" si="71"/>
        <v>0</v>
      </c>
      <c r="X441" s="170">
        <f t="shared" si="72"/>
        <v>0</v>
      </c>
    </row>
    <row r="442" spans="1:24" x14ac:dyDescent="0.25">
      <c r="A442" s="122">
        <v>433</v>
      </c>
      <c r="B442" s="40"/>
      <c r="C442" s="40"/>
      <c r="D442" s="173"/>
      <c r="E442" s="122"/>
      <c r="F442" s="122"/>
      <c r="G442" s="122"/>
      <c r="H442" s="122"/>
      <c r="I442" s="122"/>
      <c r="J442" s="122"/>
      <c r="K442" s="122"/>
      <c r="L442" s="122"/>
      <c r="M442" s="122"/>
      <c r="N442" s="125" t="str">
        <f t="shared" si="62"/>
        <v>SK FELDA PALONG 5</v>
      </c>
      <c r="O442" s="170" t="str">
        <f t="shared" si="63"/>
        <v>NBA6016</v>
      </c>
      <c r="P442" s="170">
        <f t="shared" si="64"/>
        <v>0</v>
      </c>
      <c r="Q442" s="170">
        <f t="shared" si="65"/>
        <v>0</v>
      </c>
      <c r="R442" s="170">
        <f t="shared" si="66"/>
        <v>0</v>
      </c>
      <c r="S442" s="170">
        <f t="shared" si="67"/>
        <v>0</v>
      </c>
      <c r="T442" s="170">
        <f t="shared" si="68"/>
        <v>0</v>
      </c>
      <c r="U442" s="170">
        <f t="shared" si="69"/>
        <v>0</v>
      </c>
      <c r="V442" s="170">
        <f t="shared" si="70"/>
        <v>0</v>
      </c>
      <c r="W442" s="170">
        <f t="shared" si="71"/>
        <v>0</v>
      </c>
      <c r="X442" s="170">
        <f t="shared" si="72"/>
        <v>0</v>
      </c>
    </row>
    <row r="443" spans="1:24" x14ac:dyDescent="0.25">
      <c r="A443" s="122">
        <v>434</v>
      </c>
      <c r="B443" s="40"/>
      <c r="C443" s="40"/>
      <c r="D443" s="173"/>
      <c r="E443" s="122"/>
      <c r="F443" s="122"/>
      <c r="G443" s="122"/>
      <c r="H443" s="122"/>
      <c r="I443" s="122"/>
      <c r="J443" s="122"/>
      <c r="K443" s="122"/>
      <c r="L443" s="122"/>
      <c r="M443" s="122"/>
      <c r="N443" s="125" t="str">
        <f t="shared" si="62"/>
        <v>SK FELDA PALONG 5</v>
      </c>
      <c r="O443" s="170" t="str">
        <f t="shared" si="63"/>
        <v>NBA6016</v>
      </c>
      <c r="P443" s="170">
        <f t="shared" si="64"/>
        <v>0</v>
      </c>
      <c r="Q443" s="170">
        <f t="shared" si="65"/>
        <v>0</v>
      </c>
      <c r="R443" s="170">
        <f t="shared" si="66"/>
        <v>0</v>
      </c>
      <c r="S443" s="170">
        <f t="shared" si="67"/>
        <v>0</v>
      </c>
      <c r="T443" s="170">
        <f t="shared" si="68"/>
        <v>0</v>
      </c>
      <c r="U443" s="170">
        <f t="shared" si="69"/>
        <v>0</v>
      </c>
      <c r="V443" s="170">
        <f t="shared" si="70"/>
        <v>0</v>
      </c>
      <c r="W443" s="170">
        <f t="shared" si="71"/>
        <v>0</v>
      </c>
      <c r="X443" s="170">
        <f t="shared" si="72"/>
        <v>0</v>
      </c>
    </row>
    <row r="444" spans="1:24" x14ac:dyDescent="0.25">
      <c r="A444" s="122">
        <v>435</v>
      </c>
      <c r="B444" s="40"/>
      <c r="C444" s="40"/>
      <c r="D444" s="173"/>
      <c r="E444" s="122"/>
      <c r="F444" s="122"/>
      <c r="G444" s="122"/>
      <c r="H444" s="122"/>
      <c r="I444" s="122"/>
      <c r="J444" s="122"/>
      <c r="K444" s="122"/>
      <c r="L444" s="122"/>
      <c r="M444" s="122"/>
      <c r="N444" s="125" t="str">
        <f t="shared" si="62"/>
        <v>SK FELDA PALONG 5</v>
      </c>
      <c r="O444" s="170" t="str">
        <f t="shared" si="63"/>
        <v>NBA6016</v>
      </c>
      <c r="P444" s="170">
        <f t="shared" si="64"/>
        <v>0</v>
      </c>
      <c r="Q444" s="170">
        <f t="shared" si="65"/>
        <v>0</v>
      </c>
      <c r="R444" s="170">
        <f t="shared" si="66"/>
        <v>0</v>
      </c>
      <c r="S444" s="170">
        <f t="shared" si="67"/>
        <v>0</v>
      </c>
      <c r="T444" s="170">
        <f t="shared" si="68"/>
        <v>0</v>
      </c>
      <c r="U444" s="170">
        <f t="shared" si="69"/>
        <v>0</v>
      </c>
      <c r="V444" s="170">
        <f t="shared" si="70"/>
        <v>0</v>
      </c>
      <c r="W444" s="170">
        <f t="shared" si="71"/>
        <v>0</v>
      </c>
      <c r="X444" s="170">
        <f t="shared" si="72"/>
        <v>0</v>
      </c>
    </row>
    <row r="445" spans="1:24" x14ac:dyDescent="0.25">
      <c r="A445" s="122">
        <v>436</v>
      </c>
      <c r="B445" s="40"/>
      <c r="C445" s="40"/>
      <c r="D445" s="173"/>
      <c r="E445" s="122"/>
      <c r="F445" s="122"/>
      <c r="G445" s="122"/>
      <c r="H445" s="122"/>
      <c r="I445" s="122"/>
      <c r="J445" s="122"/>
      <c r="K445" s="122"/>
      <c r="L445" s="122"/>
      <c r="M445" s="122"/>
      <c r="N445" s="125" t="str">
        <f t="shared" si="62"/>
        <v>SK FELDA PALONG 5</v>
      </c>
      <c r="O445" s="170" t="str">
        <f t="shared" si="63"/>
        <v>NBA6016</v>
      </c>
      <c r="P445" s="170">
        <f t="shared" si="64"/>
        <v>0</v>
      </c>
      <c r="Q445" s="170">
        <f t="shared" si="65"/>
        <v>0</v>
      </c>
      <c r="R445" s="170">
        <f t="shared" si="66"/>
        <v>0</v>
      </c>
      <c r="S445" s="170">
        <f t="shared" si="67"/>
        <v>0</v>
      </c>
      <c r="T445" s="170">
        <f t="shared" si="68"/>
        <v>0</v>
      </c>
      <c r="U445" s="170">
        <f t="shared" si="69"/>
        <v>0</v>
      </c>
      <c r="V445" s="170">
        <f t="shared" si="70"/>
        <v>0</v>
      </c>
      <c r="W445" s="170">
        <f t="shared" si="71"/>
        <v>0</v>
      </c>
      <c r="X445" s="170">
        <f t="shared" si="72"/>
        <v>0</v>
      </c>
    </row>
    <row r="446" spans="1:24" x14ac:dyDescent="0.25">
      <c r="A446" s="122">
        <v>437</v>
      </c>
      <c r="B446" s="40"/>
      <c r="C446" s="40"/>
      <c r="D446" s="173"/>
      <c r="E446" s="122"/>
      <c r="F446" s="122"/>
      <c r="G446" s="122"/>
      <c r="H446" s="122"/>
      <c r="I446" s="122"/>
      <c r="J446" s="122"/>
      <c r="K446" s="122"/>
      <c r="L446" s="122"/>
      <c r="M446" s="122"/>
      <c r="N446" s="125" t="str">
        <f t="shared" si="62"/>
        <v>SK FELDA PALONG 5</v>
      </c>
      <c r="O446" s="170" t="str">
        <f t="shared" si="63"/>
        <v>NBA6016</v>
      </c>
      <c r="P446" s="170">
        <f t="shared" si="64"/>
        <v>0</v>
      </c>
      <c r="Q446" s="170">
        <f t="shared" si="65"/>
        <v>0</v>
      </c>
      <c r="R446" s="170">
        <f t="shared" si="66"/>
        <v>0</v>
      </c>
      <c r="S446" s="170">
        <f t="shared" si="67"/>
        <v>0</v>
      </c>
      <c r="T446" s="170">
        <f t="shared" si="68"/>
        <v>0</v>
      </c>
      <c r="U446" s="170">
        <f t="shared" si="69"/>
        <v>0</v>
      </c>
      <c r="V446" s="170">
        <f t="shared" si="70"/>
        <v>0</v>
      </c>
      <c r="W446" s="170">
        <f t="shared" si="71"/>
        <v>0</v>
      </c>
      <c r="X446" s="170">
        <f t="shared" si="72"/>
        <v>0</v>
      </c>
    </row>
    <row r="447" spans="1:24" x14ac:dyDescent="0.25">
      <c r="A447" s="122">
        <v>438</v>
      </c>
      <c r="B447" s="40"/>
      <c r="C447" s="40"/>
      <c r="D447" s="173"/>
      <c r="E447" s="122"/>
      <c r="F447" s="122"/>
      <c r="G447" s="122"/>
      <c r="H447" s="122"/>
      <c r="I447" s="122"/>
      <c r="J447" s="122"/>
      <c r="K447" s="122"/>
      <c r="L447" s="122"/>
      <c r="M447" s="122"/>
      <c r="N447" s="125" t="str">
        <f t="shared" si="62"/>
        <v>SK FELDA PALONG 5</v>
      </c>
      <c r="O447" s="170" t="str">
        <f t="shared" si="63"/>
        <v>NBA6016</v>
      </c>
      <c r="P447" s="170">
        <f t="shared" si="64"/>
        <v>0</v>
      </c>
      <c r="Q447" s="170">
        <f t="shared" si="65"/>
        <v>0</v>
      </c>
      <c r="R447" s="170">
        <f t="shared" si="66"/>
        <v>0</v>
      </c>
      <c r="S447" s="170">
        <f t="shared" si="67"/>
        <v>0</v>
      </c>
      <c r="T447" s="170">
        <f t="shared" si="68"/>
        <v>0</v>
      </c>
      <c r="U447" s="170">
        <f t="shared" si="69"/>
        <v>0</v>
      </c>
      <c r="V447" s="170">
        <f t="shared" si="70"/>
        <v>0</v>
      </c>
      <c r="W447" s="170">
        <f t="shared" si="71"/>
        <v>0</v>
      </c>
      <c r="X447" s="170">
        <f t="shared" si="72"/>
        <v>0</v>
      </c>
    </row>
    <row r="448" spans="1:24" x14ac:dyDescent="0.25">
      <c r="A448" s="122">
        <v>439</v>
      </c>
      <c r="B448" s="40"/>
      <c r="C448" s="40"/>
      <c r="D448" s="173"/>
      <c r="E448" s="122"/>
      <c r="F448" s="122"/>
      <c r="G448" s="122"/>
      <c r="H448" s="122"/>
      <c r="I448" s="122"/>
      <c r="J448" s="122"/>
      <c r="K448" s="122"/>
      <c r="L448" s="122"/>
      <c r="M448" s="122"/>
      <c r="N448" s="125" t="str">
        <f t="shared" si="62"/>
        <v>SK FELDA PALONG 5</v>
      </c>
      <c r="O448" s="170" t="str">
        <f t="shared" si="63"/>
        <v>NBA6016</v>
      </c>
      <c r="P448" s="170">
        <f t="shared" si="64"/>
        <v>0</v>
      </c>
      <c r="Q448" s="170">
        <f t="shared" si="65"/>
        <v>0</v>
      </c>
      <c r="R448" s="170">
        <f t="shared" si="66"/>
        <v>0</v>
      </c>
      <c r="S448" s="170">
        <f t="shared" si="67"/>
        <v>0</v>
      </c>
      <c r="T448" s="170">
        <f t="shared" si="68"/>
        <v>0</v>
      </c>
      <c r="U448" s="170">
        <f t="shared" si="69"/>
        <v>0</v>
      </c>
      <c r="V448" s="170">
        <f t="shared" si="70"/>
        <v>0</v>
      </c>
      <c r="W448" s="170">
        <f t="shared" si="71"/>
        <v>0</v>
      </c>
      <c r="X448" s="170">
        <f t="shared" si="72"/>
        <v>0</v>
      </c>
    </row>
    <row r="449" spans="1:24" x14ac:dyDescent="0.25">
      <c r="A449" s="122">
        <v>440</v>
      </c>
      <c r="B449" s="40"/>
      <c r="C449" s="40"/>
      <c r="D449" s="173"/>
      <c r="E449" s="122"/>
      <c r="F449" s="122"/>
      <c r="G449" s="122"/>
      <c r="H449" s="122"/>
      <c r="I449" s="122"/>
      <c r="J449" s="122"/>
      <c r="K449" s="122"/>
      <c r="L449" s="122"/>
      <c r="M449" s="122"/>
      <c r="N449" s="125" t="str">
        <f t="shared" si="62"/>
        <v>SK FELDA PALONG 5</v>
      </c>
      <c r="O449" s="170" t="str">
        <f t="shared" si="63"/>
        <v>NBA6016</v>
      </c>
      <c r="P449" s="170">
        <f t="shared" si="64"/>
        <v>0</v>
      </c>
      <c r="Q449" s="170">
        <f t="shared" si="65"/>
        <v>0</v>
      </c>
      <c r="R449" s="170">
        <f t="shared" si="66"/>
        <v>0</v>
      </c>
      <c r="S449" s="170">
        <f t="shared" si="67"/>
        <v>0</v>
      </c>
      <c r="T449" s="170">
        <f t="shared" si="68"/>
        <v>0</v>
      </c>
      <c r="U449" s="170">
        <f t="shared" si="69"/>
        <v>0</v>
      </c>
      <c r="V449" s="170">
        <f t="shared" si="70"/>
        <v>0</v>
      </c>
      <c r="W449" s="170">
        <f t="shared" si="71"/>
        <v>0</v>
      </c>
      <c r="X449" s="170">
        <f t="shared" si="72"/>
        <v>0</v>
      </c>
    </row>
    <row r="450" spans="1:24" x14ac:dyDescent="0.25">
      <c r="A450" s="122">
        <v>441</v>
      </c>
      <c r="B450" s="40"/>
      <c r="C450" s="40"/>
      <c r="D450" s="173"/>
      <c r="E450" s="122"/>
      <c r="F450" s="122"/>
      <c r="G450" s="122"/>
      <c r="H450" s="122"/>
      <c r="I450" s="122"/>
      <c r="J450" s="122"/>
      <c r="K450" s="122"/>
      <c r="L450" s="122"/>
      <c r="M450" s="122"/>
      <c r="N450" s="125" t="str">
        <f t="shared" si="62"/>
        <v>SK FELDA PALONG 5</v>
      </c>
      <c r="O450" s="170" t="str">
        <f t="shared" si="63"/>
        <v>NBA6016</v>
      </c>
      <c r="P450" s="170">
        <f t="shared" si="64"/>
        <v>0</v>
      </c>
      <c r="Q450" s="170">
        <f t="shared" si="65"/>
        <v>0</v>
      </c>
      <c r="R450" s="170">
        <f t="shared" si="66"/>
        <v>0</v>
      </c>
      <c r="S450" s="170">
        <f t="shared" si="67"/>
        <v>0</v>
      </c>
      <c r="T450" s="170">
        <f t="shared" si="68"/>
        <v>0</v>
      </c>
      <c r="U450" s="170">
        <f t="shared" si="69"/>
        <v>0</v>
      </c>
      <c r="V450" s="170">
        <f t="shared" si="70"/>
        <v>0</v>
      </c>
      <c r="W450" s="170">
        <f t="shared" si="71"/>
        <v>0</v>
      </c>
      <c r="X450" s="170">
        <f t="shared" si="72"/>
        <v>0</v>
      </c>
    </row>
    <row r="451" spans="1:24" x14ac:dyDescent="0.25">
      <c r="A451" s="122">
        <v>442</v>
      </c>
      <c r="B451" s="40"/>
      <c r="C451" s="40"/>
      <c r="D451" s="173"/>
      <c r="E451" s="122"/>
      <c r="F451" s="122"/>
      <c r="G451" s="122"/>
      <c r="H451" s="122"/>
      <c r="I451" s="122"/>
      <c r="J451" s="122"/>
      <c r="K451" s="122"/>
      <c r="L451" s="122"/>
      <c r="M451" s="122"/>
      <c r="N451" s="125" t="str">
        <f t="shared" si="62"/>
        <v>SK FELDA PALONG 5</v>
      </c>
      <c r="O451" s="170" t="str">
        <f t="shared" si="63"/>
        <v>NBA6016</v>
      </c>
      <c r="P451" s="170">
        <f t="shared" si="64"/>
        <v>0</v>
      </c>
      <c r="Q451" s="170">
        <f t="shared" si="65"/>
        <v>0</v>
      </c>
      <c r="R451" s="170">
        <f t="shared" si="66"/>
        <v>0</v>
      </c>
      <c r="S451" s="170">
        <f t="shared" si="67"/>
        <v>0</v>
      </c>
      <c r="T451" s="170">
        <f t="shared" si="68"/>
        <v>0</v>
      </c>
      <c r="U451" s="170">
        <f t="shared" si="69"/>
        <v>0</v>
      </c>
      <c r="V451" s="170">
        <f t="shared" si="70"/>
        <v>0</v>
      </c>
      <c r="W451" s="170">
        <f t="shared" si="71"/>
        <v>0</v>
      </c>
      <c r="X451" s="170">
        <f t="shared" si="72"/>
        <v>0</v>
      </c>
    </row>
    <row r="452" spans="1:24" x14ac:dyDescent="0.25">
      <c r="A452" s="122">
        <v>443</v>
      </c>
      <c r="B452" s="40"/>
      <c r="C452" s="40"/>
      <c r="D452" s="173"/>
      <c r="E452" s="122"/>
      <c r="F452" s="122"/>
      <c r="G452" s="122"/>
      <c r="H452" s="122"/>
      <c r="I452" s="122"/>
      <c r="J452" s="122"/>
      <c r="K452" s="122"/>
      <c r="L452" s="122"/>
      <c r="M452" s="122"/>
      <c r="N452" s="125" t="str">
        <f t="shared" si="62"/>
        <v>SK FELDA PALONG 5</v>
      </c>
      <c r="O452" s="170" t="str">
        <f t="shared" si="63"/>
        <v>NBA6016</v>
      </c>
      <c r="P452" s="170">
        <f t="shared" si="64"/>
        <v>0</v>
      </c>
      <c r="Q452" s="170">
        <f t="shared" si="65"/>
        <v>0</v>
      </c>
      <c r="R452" s="170">
        <f t="shared" si="66"/>
        <v>0</v>
      </c>
      <c r="S452" s="170">
        <f t="shared" si="67"/>
        <v>0</v>
      </c>
      <c r="T452" s="170">
        <f t="shared" si="68"/>
        <v>0</v>
      </c>
      <c r="U452" s="170">
        <f t="shared" si="69"/>
        <v>0</v>
      </c>
      <c r="V452" s="170">
        <f t="shared" si="70"/>
        <v>0</v>
      </c>
      <c r="W452" s="170">
        <f t="shared" si="71"/>
        <v>0</v>
      </c>
      <c r="X452" s="170">
        <f t="shared" si="72"/>
        <v>0</v>
      </c>
    </row>
    <row r="453" spans="1:24" x14ac:dyDescent="0.25">
      <c r="A453" s="122">
        <v>444</v>
      </c>
      <c r="B453" s="40"/>
      <c r="C453" s="40"/>
      <c r="D453" s="173"/>
      <c r="E453" s="122"/>
      <c r="F453" s="122"/>
      <c r="G453" s="122"/>
      <c r="H453" s="122"/>
      <c r="I453" s="122"/>
      <c r="J453" s="122"/>
      <c r="K453" s="122"/>
      <c r="L453" s="122"/>
      <c r="M453" s="122"/>
      <c r="N453" s="125" t="str">
        <f t="shared" si="62"/>
        <v>SK FELDA PALONG 5</v>
      </c>
      <c r="O453" s="170" t="str">
        <f t="shared" si="63"/>
        <v>NBA6016</v>
      </c>
      <c r="P453" s="170">
        <f t="shared" si="64"/>
        <v>0</v>
      </c>
      <c r="Q453" s="170">
        <f t="shared" si="65"/>
        <v>0</v>
      </c>
      <c r="R453" s="170">
        <f t="shared" si="66"/>
        <v>0</v>
      </c>
      <c r="S453" s="170">
        <f t="shared" si="67"/>
        <v>0</v>
      </c>
      <c r="T453" s="170">
        <f t="shared" si="68"/>
        <v>0</v>
      </c>
      <c r="U453" s="170">
        <f t="shared" si="69"/>
        <v>0</v>
      </c>
      <c r="V453" s="170">
        <f t="shared" si="70"/>
        <v>0</v>
      </c>
      <c r="W453" s="170">
        <f t="shared" si="71"/>
        <v>0</v>
      </c>
      <c r="X453" s="170">
        <f t="shared" si="72"/>
        <v>0</v>
      </c>
    </row>
    <row r="454" spans="1:24" x14ac:dyDescent="0.25">
      <c r="A454" s="122">
        <v>445</v>
      </c>
      <c r="B454" s="40"/>
      <c r="C454" s="40"/>
      <c r="D454" s="173"/>
      <c r="E454" s="122"/>
      <c r="F454" s="122"/>
      <c r="G454" s="122"/>
      <c r="H454" s="122"/>
      <c r="I454" s="122"/>
      <c r="J454" s="122"/>
      <c r="K454" s="122"/>
      <c r="L454" s="122"/>
      <c r="M454" s="122"/>
      <c r="N454" s="125" t="str">
        <f t="shared" si="62"/>
        <v>SK FELDA PALONG 5</v>
      </c>
      <c r="O454" s="170" t="str">
        <f t="shared" si="63"/>
        <v>NBA6016</v>
      </c>
      <c r="P454" s="170">
        <f t="shared" si="64"/>
        <v>0</v>
      </c>
      <c r="Q454" s="170">
        <f t="shared" si="65"/>
        <v>0</v>
      </c>
      <c r="R454" s="170">
        <f t="shared" si="66"/>
        <v>0</v>
      </c>
      <c r="S454" s="170">
        <f t="shared" si="67"/>
        <v>0</v>
      </c>
      <c r="T454" s="170">
        <f t="shared" si="68"/>
        <v>0</v>
      </c>
      <c r="U454" s="170">
        <f t="shared" si="69"/>
        <v>0</v>
      </c>
      <c r="V454" s="170">
        <f t="shared" si="70"/>
        <v>0</v>
      </c>
      <c r="W454" s="170">
        <f t="shared" si="71"/>
        <v>0</v>
      </c>
      <c r="X454" s="170">
        <f t="shared" si="72"/>
        <v>0</v>
      </c>
    </row>
    <row r="455" spans="1:24" x14ac:dyDescent="0.25">
      <c r="A455" s="122">
        <v>446</v>
      </c>
      <c r="B455" s="40"/>
      <c r="C455" s="40"/>
      <c r="D455" s="173"/>
      <c r="E455" s="122"/>
      <c r="F455" s="122"/>
      <c r="G455" s="122"/>
      <c r="H455" s="122"/>
      <c r="I455" s="122"/>
      <c r="J455" s="122"/>
      <c r="K455" s="122"/>
      <c r="L455" s="122"/>
      <c r="M455" s="122"/>
      <c r="N455" s="125" t="str">
        <f t="shared" si="62"/>
        <v>SK FELDA PALONG 5</v>
      </c>
      <c r="O455" s="170" t="str">
        <f t="shared" si="63"/>
        <v>NBA6016</v>
      </c>
      <c r="P455" s="170">
        <f t="shared" si="64"/>
        <v>0</v>
      </c>
      <c r="Q455" s="170">
        <f t="shared" si="65"/>
        <v>0</v>
      </c>
      <c r="R455" s="170">
        <f t="shared" si="66"/>
        <v>0</v>
      </c>
      <c r="S455" s="170">
        <f t="shared" si="67"/>
        <v>0</v>
      </c>
      <c r="T455" s="170">
        <f t="shared" si="68"/>
        <v>0</v>
      </c>
      <c r="U455" s="170">
        <f t="shared" si="69"/>
        <v>0</v>
      </c>
      <c r="V455" s="170">
        <f t="shared" si="70"/>
        <v>0</v>
      </c>
      <c r="W455" s="170">
        <f t="shared" si="71"/>
        <v>0</v>
      </c>
      <c r="X455" s="170">
        <f t="shared" si="72"/>
        <v>0</v>
      </c>
    </row>
    <row r="456" spans="1:24" x14ac:dyDescent="0.25">
      <c r="A456" s="122">
        <v>447</v>
      </c>
      <c r="B456" s="40"/>
      <c r="C456" s="40"/>
      <c r="D456" s="173"/>
      <c r="E456" s="122"/>
      <c r="F456" s="122"/>
      <c r="G456" s="122"/>
      <c r="H456" s="122"/>
      <c r="I456" s="122"/>
      <c r="J456" s="122"/>
      <c r="K456" s="122"/>
      <c r="L456" s="122"/>
      <c r="M456" s="122"/>
      <c r="N456" s="125" t="str">
        <f t="shared" si="62"/>
        <v>SK FELDA PALONG 5</v>
      </c>
      <c r="O456" s="170" t="str">
        <f t="shared" si="63"/>
        <v>NBA6016</v>
      </c>
      <c r="P456" s="170">
        <f t="shared" si="64"/>
        <v>0</v>
      </c>
      <c r="Q456" s="170">
        <f t="shared" si="65"/>
        <v>0</v>
      </c>
      <c r="R456" s="170">
        <f t="shared" si="66"/>
        <v>0</v>
      </c>
      <c r="S456" s="170">
        <f t="shared" si="67"/>
        <v>0</v>
      </c>
      <c r="T456" s="170">
        <f t="shared" si="68"/>
        <v>0</v>
      </c>
      <c r="U456" s="170">
        <f t="shared" si="69"/>
        <v>0</v>
      </c>
      <c r="V456" s="170">
        <f t="shared" si="70"/>
        <v>0</v>
      </c>
      <c r="W456" s="170">
        <f t="shared" si="71"/>
        <v>0</v>
      </c>
      <c r="X456" s="170">
        <f t="shared" si="72"/>
        <v>0</v>
      </c>
    </row>
    <row r="457" spans="1:24" x14ac:dyDescent="0.25">
      <c r="A457" s="122">
        <v>448</v>
      </c>
      <c r="B457" s="40"/>
      <c r="C457" s="40"/>
      <c r="D457" s="173"/>
      <c r="E457" s="122"/>
      <c r="F457" s="122"/>
      <c r="G457" s="122"/>
      <c r="H457" s="122"/>
      <c r="I457" s="122"/>
      <c r="J457" s="122"/>
      <c r="K457" s="122"/>
      <c r="L457" s="122"/>
      <c r="M457" s="122"/>
      <c r="N457" s="125" t="str">
        <f t="shared" si="62"/>
        <v>SK FELDA PALONG 5</v>
      </c>
      <c r="O457" s="170" t="str">
        <f t="shared" si="63"/>
        <v>NBA6016</v>
      </c>
      <c r="P457" s="170">
        <f t="shared" si="64"/>
        <v>0</v>
      </c>
      <c r="Q457" s="170">
        <f t="shared" si="65"/>
        <v>0</v>
      </c>
      <c r="R457" s="170">
        <f t="shared" si="66"/>
        <v>0</v>
      </c>
      <c r="S457" s="170">
        <f t="shared" si="67"/>
        <v>0</v>
      </c>
      <c r="T457" s="170">
        <f t="shared" si="68"/>
        <v>0</v>
      </c>
      <c r="U457" s="170">
        <f t="shared" si="69"/>
        <v>0</v>
      </c>
      <c r="V457" s="170">
        <f t="shared" si="70"/>
        <v>0</v>
      </c>
      <c r="W457" s="170">
        <f t="shared" si="71"/>
        <v>0</v>
      </c>
      <c r="X457" s="170">
        <f t="shared" si="72"/>
        <v>0</v>
      </c>
    </row>
    <row r="458" spans="1:24" x14ac:dyDescent="0.25">
      <c r="A458" s="122">
        <v>449</v>
      </c>
      <c r="B458" s="40"/>
      <c r="C458" s="40"/>
      <c r="D458" s="173"/>
      <c r="E458" s="122"/>
      <c r="F458" s="122"/>
      <c r="G458" s="122"/>
      <c r="H458" s="122"/>
      <c r="I458" s="122"/>
      <c r="J458" s="122"/>
      <c r="K458" s="122"/>
      <c r="L458" s="122"/>
      <c r="M458" s="122"/>
      <c r="N458" s="125" t="str">
        <f t="shared" si="62"/>
        <v>SK FELDA PALONG 5</v>
      </c>
      <c r="O458" s="170" t="str">
        <f t="shared" si="63"/>
        <v>NBA6016</v>
      </c>
      <c r="P458" s="170">
        <f t="shared" si="64"/>
        <v>0</v>
      </c>
      <c r="Q458" s="170">
        <f t="shared" si="65"/>
        <v>0</v>
      </c>
      <c r="R458" s="170">
        <f t="shared" si="66"/>
        <v>0</v>
      </c>
      <c r="S458" s="170">
        <f t="shared" si="67"/>
        <v>0</v>
      </c>
      <c r="T458" s="170">
        <f t="shared" si="68"/>
        <v>0</v>
      </c>
      <c r="U458" s="170">
        <f t="shared" si="69"/>
        <v>0</v>
      </c>
      <c r="V458" s="170">
        <f t="shared" si="70"/>
        <v>0</v>
      </c>
      <c r="W458" s="170">
        <f t="shared" si="71"/>
        <v>0</v>
      </c>
      <c r="X458" s="170">
        <f t="shared" si="72"/>
        <v>0</v>
      </c>
    </row>
    <row r="459" spans="1:24" x14ac:dyDescent="0.25">
      <c r="A459" s="122">
        <v>450</v>
      </c>
      <c r="B459" s="40"/>
      <c r="C459" s="40"/>
      <c r="D459" s="173"/>
      <c r="E459" s="122"/>
      <c r="F459" s="122"/>
      <c r="G459" s="122"/>
      <c r="H459" s="122"/>
      <c r="I459" s="122"/>
      <c r="J459" s="122"/>
      <c r="K459" s="122"/>
      <c r="L459" s="122"/>
      <c r="M459" s="122"/>
      <c r="N459" s="125" t="str">
        <f t="shared" ref="N459:N509" si="73">$C$2</f>
        <v>SK FELDA PALONG 5</v>
      </c>
      <c r="O459" s="170" t="str">
        <f t="shared" ref="O459:O509" si="74">$C$3</f>
        <v>NBA6016</v>
      </c>
      <c r="P459" s="170">
        <f t="shared" ref="P459:P509" si="75">E459*10</f>
        <v>0</v>
      </c>
      <c r="Q459" s="170">
        <f t="shared" ref="Q459:Q509" si="76">F459*10</f>
        <v>0</v>
      </c>
      <c r="R459" s="170">
        <f t="shared" si="66"/>
        <v>0</v>
      </c>
      <c r="S459" s="170">
        <f t="shared" si="67"/>
        <v>0</v>
      </c>
      <c r="T459" s="170">
        <f t="shared" si="68"/>
        <v>0</v>
      </c>
      <c r="U459" s="170">
        <f t="shared" si="69"/>
        <v>0</v>
      </c>
      <c r="V459" s="170">
        <f t="shared" si="70"/>
        <v>0</v>
      </c>
      <c r="W459" s="170">
        <f t="shared" si="71"/>
        <v>0</v>
      </c>
      <c r="X459" s="170">
        <f t="shared" si="72"/>
        <v>0</v>
      </c>
    </row>
    <row r="460" spans="1:24" x14ac:dyDescent="0.25">
      <c r="A460" s="122">
        <v>451</v>
      </c>
      <c r="B460" s="40"/>
      <c r="C460" s="40"/>
      <c r="D460" s="173"/>
      <c r="E460" s="122"/>
      <c r="F460" s="122"/>
      <c r="G460" s="122"/>
      <c r="H460" s="122"/>
      <c r="I460" s="122"/>
      <c r="J460" s="122"/>
      <c r="K460" s="122"/>
      <c r="L460" s="122"/>
      <c r="M460" s="122"/>
      <c r="N460" s="125" t="str">
        <f t="shared" si="73"/>
        <v>SK FELDA PALONG 5</v>
      </c>
      <c r="O460" s="170" t="str">
        <f t="shared" si="74"/>
        <v>NBA6016</v>
      </c>
      <c r="P460" s="170">
        <f t="shared" si="75"/>
        <v>0</v>
      </c>
      <c r="Q460" s="170">
        <f t="shared" si="76"/>
        <v>0</v>
      </c>
      <c r="R460" s="170">
        <f t="shared" ref="R460:R509" si="77">G460*10</f>
        <v>0</v>
      </c>
      <c r="S460" s="170">
        <f t="shared" si="67"/>
        <v>0</v>
      </c>
      <c r="T460" s="170">
        <f t="shared" si="68"/>
        <v>0</v>
      </c>
      <c r="U460" s="170">
        <f t="shared" si="69"/>
        <v>0</v>
      </c>
      <c r="V460" s="170">
        <f t="shared" si="70"/>
        <v>0</v>
      </c>
      <c r="W460" s="170">
        <f t="shared" si="71"/>
        <v>0</v>
      </c>
      <c r="X460" s="170">
        <f t="shared" si="72"/>
        <v>0</v>
      </c>
    </row>
    <row r="461" spans="1:24" x14ac:dyDescent="0.25">
      <c r="A461" s="122">
        <v>452</v>
      </c>
      <c r="B461" s="40"/>
      <c r="C461" s="40"/>
      <c r="D461" s="173"/>
      <c r="E461" s="122"/>
      <c r="F461" s="122"/>
      <c r="G461" s="122"/>
      <c r="H461" s="122"/>
      <c r="I461" s="122"/>
      <c r="J461" s="122"/>
      <c r="K461" s="122"/>
      <c r="L461" s="122"/>
      <c r="M461" s="122"/>
      <c r="N461" s="125" t="str">
        <f t="shared" si="73"/>
        <v>SK FELDA PALONG 5</v>
      </c>
      <c r="O461" s="170" t="str">
        <f t="shared" si="74"/>
        <v>NBA6016</v>
      </c>
      <c r="P461" s="170">
        <f t="shared" si="75"/>
        <v>0</v>
      </c>
      <c r="Q461" s="170">
        <f t="shared" si="76"/>
        <v>0</v>
      </c>
      <c r="R461" s="170">
        <f t="shared" si="77"/>
        <v>0</v>
      </c>
      <c r="S461" s="170">
        <f t="shared" ref="S461:S509" si="78">H461*10</f>
        <v>0</v>
      </c>
      <c r="T461" s="170">
        <f t="shared" ref="T461:T509" si="79">I461*10</f>
        <v>0</v>
      </c>
      <c r="U461" s="170">
        <f t="shared" ref="U461:U509" si="80">J461*10</f>
        <v>0</v>
      </c>
      <c r="V461" s="170">
        <f t="shared" ref="V461:V509" si="81">K461*10</f>
        <v>0</v>
      </c>
      <c r="W461" s="170">
        <f t="shared" ref="W461:W509" si="82">L461*10</f>
        <v>0</v>
      </c>
      <c r="X461" s="170">
        <f t="shared" ref="X461:X509" si="83">M461*10</f>
        <v>0</v>
      </c>
    </row>
    <row r="462" spans="1:24" x14ac:dyDescent="0.25">
      <c r="A462" s="122">
        <v>453</v>
      </c>
      <c r="B462" s="40"/>
      <c r="C462" s="40"/>
      <c r="D462" s="173"/>
      <c r="E462" s="122"/>
      <c r="F462" s="122"/>
      <c r="G462" s="122"/>
      <c r="H462" s="122"/>
      <c r="I462" s="122"/>
      <c r="J462" s="122"/>
      <c r="K462" s="122"/>
      <c r="L462" s="122"/>
      <c r="M462" s="122"/>
      <c r="N462" s="125" t="str">
        <f t="shared" si="73"/>
        <v>SK FELDA PALONG 5</v>
      </c>
      <c r="O462" s="170" t="str">
        <f t="shared" si="74"/>
        <v>NBA6016</v>
      </c>
      <c r="P462" s="170">
        <f t="shared" si="75"/>
        <v>0</v>
      </c>
      <c r="Q462" s="170">
        <f t="shared" si="76"/>
        <v>0</v>
      </c>
      <c r="R462" s="170">
        <f t="shared" si="77"/>
        <v>0</v>
      </c>
      <c r="S462" s="170">
        <f t="shared" si="78"/>
        <v>0</v>
      </c>
      <c r="T462" s="170">
        <f t="shared" si="79"/>
        <v>0</v>
      </c>
      <c r="U462" s="170">
        <f t="shared" si="80"/>
        <v>0</v>
      </c>
      <c r="V462" s="170">
        <f t="shared" si="81"/>
        <v>0</v>
      </c>
      <c r="W462" s="170">
        <f t="shared" si="82"/>
        <v>0</v>
      </c>
      <c r="X462" s="170">
        <f t="shared" si="83"/>
        <v>0</v>
      </c>
    </row>
    <row r="463" spans="1:24" x14ac:dyDescent="0.25">
      <c r="A463" s="122">
        <v>454</v>
      </c>
      <c r="B463" s="40"/>
      <c r="C463" s="40"/>
      <c r="D463" s="173"/>
      <c r="E463" s="122"/>
      <c r="F463" s="122"/>
      <c r="G463" s="122"/>
      <c r="H463" s="122"/>
      <c r="I463" s="122"/>
      <c r="J463" s="122"/>
      <c r="K463" s="122"/>
      <c r="L463" s="122"/>
      <c r="M463" s="122"/>
      <c r="N463" s="125" t="str">
        <f t="shared" si="73"/>
        <v>SK FELDA PALONG 5</v>
      </c>
      <c r="O463" s="170" t="str">
        <f t="shared" si="74"/>
        <v>NBA6016</v>
      </c>
      <c r="P463" s="170">
        <f t="shared" si="75"/>
        <v>0</v>
      </c>
      <c r="Q463" s="170">
        <f t="shared" si="76"/>
        <v>0</v>
      </c>
      <c r="R463" s="170">
        <f t="shared" si="77"/>
        <v>0</v>
      </c>
      <c r="S463" s="170">
        <f t="shared" si="78"/>
        <v>0</v>
      </c>
      <c r="T463" s="170">
        <f t="shared" si="79"/>
        <v>0</v>
      </c>
      <c r="U463" s="170">
        <f t="shared" si="80"/>
        <v>0</v>
      </c>
      <c r="V463" s="170">
        <f t="shared" si="81"/>
        <v>0</v>
      </c>
      <c r="W463" s="170">
        <f t="shared" si="82"/>
        <v>0</v>
      </c>
      <c r="X463" s="170">
        <f t="shared" si="83"/>
        <v>0</v>
      </c>
    </row>
    <row r="464" spans="1:24" x14ac:dyDescent="0.25">
      <c r="A464" s="122">
        <v>455</v>
      </c>
      <c r="B464" s="40"/>
      <c r="C464" s="40"/>
      <c r="D464" s="173"/>
      <c r="E464" s="122"/>
      <c r="F464" s="122"/>
      <c r="G464" s="122"/>
      <c r="H464" s="122"/>
      <c r="I464" s="122"/>
      <c r="J464" s="122"/>
      <c r="K464" s="122"/>
      <c r="L464" s="122"/>
      <c r="M464" s="122"/>
      <c r="N464" s="125" t="str">
        <f t="shared" si="73"/>
        <v>SK FELDA PALONG 5</v>
      </c>
      <c r="O464" s="170" t="str">
        <f t="shared" si="74"/>
        <v>NBA6016</v>
      </c>
      <c r="P464" s="170">
        <f t="shared" si="75"/>
        <v>0</v>
      </c>
      <c r="Q464" s="170">
        <f t="shared" si="76"/>
        <v>0</v>
      </c>
      <c r="R464" s="170">
        <f t="shared" si="77"/>
        <v>0</v>
      </c>
      <c r="S464" s="170">
        <f t="shared" si="78"/>
        <v>0</v>
      </c>
      <c r="T464" s="170">
        <f t="shared" si="79"/>
        <v>0</v>
      </c>
      <c r="U464" s="170">
        <f t="shared" si="80"/>
        <v>0</v>
      </c>
      <c r="V464" s="170">
        <f t="shared" si="81"/>
        <v>0</v>
      </c>
      <c r="W464" s="170">
        <f t="shared" si="82"/>
        <v>0</v>
      </c>
      <c r="X464" s="170">
        <f t="shared" si="83"/>
        <v>0</v>
      </c>
    </row>
    <row r="465" spans="1:24" x14ac:dyDescent="0.25">
      <c r="A465" s="122">
        <v>456</v>
      </c>
      <c r="B465" s="40"/>
      <c r="C465" s="40"/>
      <c r="D465" s="173"/>
      <c r="E465" s="122"/>
      <c r="F465" s="122"/>
      <c r="G465" s="122"/>
      <c r="H465" s="122"/>
      <c r="I465" s="122"/>
      <c r="J465" s="122"/>
      <c r="K465" s="122"/>
      <c r="L465" s="122"/>
      <c r="M465" s="122"/>
      <c r="N465" s="125" t="str">
        <f t="shared" si="73"/>
        <v>SK FELDA PALONG 5</v>
      </c>
      <c r="O465" s="170" t="str">
        <f t="shared" si="74"/>
        <v>NBA6016</v>
      </c>
      <c r="P465" s="170">
        <f t="shared" si="75"/>
        <v>0</v>
      </c>
      <c r="Q465" s="170">
        <f t="shared" si="76"/>
        <v>0</v>
      </c>
      <c r="R465" s="170">
        <f t="shared" si="77"/>
        <v>0</v>
      </c>
      <c r="S465" s="170">
        <f t="shared" si="78"/>
        <v>0</v>
      </c>
      <c r="T465" s="170">
        <f t="shared" si="79"/>
        <v>0</v>
      </c>
      <c r="U465" s="170">
        <f t="shared" si="80"/>
        <v>0</v>
      </c>
      <c r="V465" s="170">
        <f t="shared" si="81"/>
        <v>0</v>
      </c>
      <c r="W465" s="170">
        <f t="shared" si="82"/>
        <v>0</v>
      </c>
      <c r="X465" s="170">
        <f t="shared" si="83"/>
        <v>0</v>
      </c>
    </row>
    <row r="466" spans="1:24" x14ac:dyDescent="0.25">
      <c r="A466" s="122">
        <v>457</v>
      </c>
      <c r="B466" s="40"/>
      <c r="C466" s="40"/>
      <c r="D466" s="173"/>
      <c r="E466" s="122"/>
      <c r="F466" s="122"/>
      <c r="G466" s="122"/>
      <c r="H466" s="122"/>
      <c r="I466" s="122"/>
      <c r="J466" s="122"/>
      <c r="K466" s="122"/>
      <c r="L466" s="122"/>
      <c r="M466" s="122"/>
      <c r="N466" s="125" t="str">
        <f t="shared" si="73"/>
        <v>SK FELDA PALONG 5</v>
      </c>
      <c r="O466" s="170" t="str">
        <f t="shared" si="74"/>
        <v>NBA6016</v>
      </c>
      <c r="P466" s="170">
        <f t="shared" si="75"/>
        <v>0</v>
      </c>
      <c r="Q466" s="170">
        <f t="shared" si="76"/>
        <v>0</v>
      </c>
      <c r="R466" s="170">
        <f t="shared" si="77"/>
        <v>0</v>
      </c>
      <c r="S466" s="170">
        <f t="shared" si="78"/>
        <v>0</v>
      </c>
      <c r="T466" s="170">
        <f t="shared" si="79"/>
        <v>0</v>
      </c>
      <c r="U466" s="170">
        <f t="shared" si="80"/>
        <v>0</v>
      </c>
      <c r="V466" s="170">
        <f t="shared" si="81"/>
        <v>0</v>
      </c>
      <c r="W466" s="170">
        <f t="shared" si="82"/>
        <v>0</v>
      </c>
      <c r="X466" s="170">
        <f t="shared" si="83"/>
        <v>0</v>
      </c>
    </row>
    <row r="467" spans="1:24" x14ac:dyDescent="0.25">
      <c r="A467" s="122">
        <v>458</v>
      </c>
      <c r="B467" s="40"/>
      <c r="C467" s="40"/>
      <c r="D467" s="173"/>
      <c r="E467" s="122"/>
      <c r="F467" s="122"/>
      <c r="G467" s="122"/>
      <c r="H467" s="122"/>
      <c r="I467" s="122"/>
      <c r="J467" s="122"/>
      <c r="K467" s="122"/>
      <c r="L467" s="122"/>
      <c r="M467" s="122"/>
      <c r="N467" s="125" t="str">
        <f t="shared" si="73"/>
        <v>SK FELDA PALONG 5</v>
      </c>
      <c r="O467" s="170" t="str">
        <f t="shared" si="74"/>
        <v>NBA6016</v>
      </c>
      <c r="P467" s="170">
        <f t="shared" si="75"/>
        <v>0</v>
      </c>
      <c r="Q467" s="170">
        <f t="shared" si="76"/>
        <v>0</v>
      </c>
      <c r="R467" s="170">
        <f t="shared" si="77"/>
        <v>0</v>
      </c>
      <c r="S467" s="170">
        <f t="shared" si="78"/>
        <v>0</v>
      </c>
      <c r="T467" s="170">
        <f t="shared" si="79"/>
        <v>0</v>
      </c>
      <c r="U467" s="170">
        <f t="shared" si="80"/>
        <v>0</v>
      </c>
      <c r="V467" s="170">
        <f t="shared" si="81"/>
        <v>0</v>
      </c>
      <c r="W467" s="170">
        <f t="shared" si="82"/>
        <v>0</v>
      </c>
      <c r="X467" s="170">
        <f t="shared" si="83"/>
        <v>0</v>
      </c>
    </row>
    <row r="468" spans="1:24" x14ac:dyDescent="0.25">
      <c r="A468" s="122">
        <v>459</v>
      </c>
      <c r="B468" s="40"/>
      <c r="C468" s="40"/>
      <c r="D468" s="173"/>
      <c r="E468" s="122"/>
      <c r="F468" s="122"/>
      <c r="G468" s="122"/>
      <c r="H468" s="122"/>
      <c r="I468" s="122"/>
      <c r="J468" s="122"/>
      <c r="K468" s="122"/>
      <c r="L468" s="122"/>
      <c r="M468" s="122"/>
      <c r="N468" s="125" t="str">
        <f t="shared" si="73"/>
        <v>SK FELDA PALONG 5</v>
      </c>
      <c r="O468" s="170" t="str">
        <f t="shared" si="74"/>
        <v>NBA6016</v>
      </c>
      <c r="P468" s="170">
        <f t="shared" si="75"/>
        <v>0</v>
      </c>
      <c r="Q468" s="170">
        <f t="shared" si="76"/>
        <v>0</v>
      </c>
      <c r="R468" s="170">
        <f t="shared" si="77"/>
        <v>0</v>
      </c>
      <c r="S468" s="170">
        <f t="shared" si="78"/>
        <v>0</v>
      </c>
      <c r="T468" s="170">
        <f t="shared" si="79"/>
        <v>0</v>
      </c>
      <c r="U468" s="170">
        <f t="shared" si="80"/>
        <v>0</v>
      </c>
      <c r="V468" s="170">
        <f t="shared" si="81"/>
        <v>0</v>
      </c>
      <c r="W468" s="170">
        <f t="shared" si="82"/>
        <v>0</v>
      </c>
      <c r="X468" s="170">
        <f t="shared" si="83"/>
        <v>0</v>
      </c>
    </row>
    <row r="469" spans="1:24" x14ac:dyDescent="0.25">
      <c r="A469" s="122">
        <v>460</v>
      </c>
      <c r="B469" s="40"/>
      <c r="C469" s="40"/>
      <c r="D469" s="173"/>
      <c r="E469" s="122"/>
      <c r="F469" s="122"/>
      <c r="G469" s="122"/>
      <c r="H469" s="122"/>
      <c r="I469" s="122"/>
      <c r="J469" s="122"/>
      <c r="K469" s="122"/>
      <c r="L469" s="122"/>
      <c r="M469" s="122"/>
      <c r="N469" s="125" t="str">
        <f t="shared" si="73"/>
        <v>SK FELDA PALONG 5</v>
      </c>
      <c r="O469" s="170" t="str">
        <f t="shared" si="74"/>
        <v>NBA6016</v>
      </c>
      <c r="P469" s="170">
        <f t="shared" si="75"/>
        <v>0</v>
      </c>
      <c r="Q469" s="170">
        <f t="shared" si="76"/>
        <v>0</v>
      </c>
      <c r="R469" s="170">
        <f t="shared" si="77"/>
        <v>0</v>
      </c>
      <c r="S469" s="170">
        <f t="shared" si="78"/>
        <v>0</v>
      </c>
      <c r="T469" s="170">
        <f t="shared" si="79"/>
        <v>0</v>
      </c>
      <c r="U469" s="170">
        <f t="shared" si="80"/>
        <v>0</v>
      </c>
      <c r="V469" s="170">
        <f t="shared" si="81"/>
        <v>0</v>
      </c>
      <c r="W469" s="170">
        <f t="shared" si="82"/>
        <v>0</v>
      </c>
      <c r="X469" s="170">
        <f t="shared" si="83"/>
        <v>0</v>
      </c>
    </row>
    <row r="470" spans="1:24" x14ac:dyDescent="0.25">
      <c r="A470" s="122">
        <v>461</v>
      </c>
      <c r="B470" s="40"/>
      <c r="C470" s="40"/>
      <c r="D470" s="173"/>
      <c r="E470" s="122"/>
      <c r="F470" s="122"/>
      <c r="G470" s="122"/>
      <c r="H470" s="122"/>
      <c r="I470" s="122"/>
      <c r="J470" s="122"/>
      <c r="K470" s="122"/>
      <c r="L470" s="122"/>
      <c r="M470" s="122"/>
      <c r="N470" s="125" t="str">
        <f t="shared" si="73"/>
        <v>SK FELDA PALONG 5</v>
      </c>
      <c r="O470" s="170" t="str">
        <f t="shared" si="74"/>
        <v>NBA6016</v>
      </c>
      <c r="P470" s="170">
        <f t="shared" si="75"/>
        <v>0</v>
      </c>
      <c r="Q470" s="170">
        <f t="shared" si="76"/>
        <v>0</v>
      </c>
      <c r="R470" s="170">
        <f t="shared" si="77"/>
        <v>0</v>
      </c>
      <c r="S470" s="170">
        <f t="shared" si="78"/>
        <v>0</v>
      </c>
      <c r="T470" s="170">
        <f t="shared" si="79"/>
        <v>0</v>
      </c>
      <c r="U470" s="170">
        <f t="shared" si="80"/>
        <v>0</v>
      </c>
      <c r="V470" s="170">
        <f t="shared" si="81"/>
        <v>0</v>
      </c>
      <c r="W470" s="170">
        <f t="shared" si="82"/>
        <v>0</v>
      </c>
      <c r="X470" s="170">
        <f t="shared" si="83"/>
        <v>0</v>
      </c>
    </row>
    <row r="471" spans="1:24" x14ac:dyDescent="0.25">
      <c r="A471" s="122">
        <v>462</v>
      </c>
      <c r="B471" s="40"/>
      <c r="C471" s="40"/>
      <c r="D471" s="173"/>
      <c r="E471" s="122"/>
      <c r="F471" s="122"/>
      <c r="G471" s="122"/>
      <c r="H471" s="122"/>
      <c r="I471" s="122"/>
      <c r="J471" s="122"/>
      <c r="K471" s="122"/>
      <c r="L471" s="122"/>
      <c r="M471" s="122"/>
      <c r="N471" s="125" t="str">
        <f t="shared" si="73"/>
        <v>SK FELDA PALONG 5</v>
      </c>
      <c r="O471" s="170" t="str">
        <f t="shared" si="74"/>
        <v>NBA6016</v>
      </c>
      <c r="P471" s="170">
        <f t="shared" si="75"/>
        <v>0</v>
      </c>
      <c r="Q471" s="170">
        <f t="shared" si="76"/>
        <v>0</v>
      </c>
      <c r="R471" s="170">
        <f t="shared" si="77"/>
        <v>0</v>
      </c>
      <c r="S471" s="170">
        <f t="shared" si="78"/>
        <v>0</v>
      </c>
      <c r="T471" s="170">
        <f t="shared" si="79"/>
        <v>0</v>
      </c>
      <c r="U471" s="170">
        <f t="shared" si="80"/>
        <v>0</v>
      </c>
      <c r="V471" s="170">
        <f t="shared" si="81"/>
        <v>0</v>
      </c>
      <c r="W471" s="170">
        <f t="shared" si="82"/>
        <v>0</v>
      </c>
      <c r="X471" s="170">
        <f t="shared" si="83"/>
        <v>0</v>
      </c>
    </row>
    <row r="472" spans="1:24" x14ac:dyDescent="0.25">
      <c r="A472" s="122">
        <v>463</v>
      </c>
      <c r="B472" s="40"/>
      <c r="C472" s="40"/>
      <c r="D472" s="173"/>
      <c r="E472" s="122"/>
      <c r="F472" s="122"/>
      <c r="G472" s="122"/>
      <c r="H472" s="122"/>
      <c r="I472" s="122"/>
      <c r="J472" s="122"/>
      <c r="K472" s="122"/>
      <c r="L472" s="122"/>
      <c r="M472" s="122"/>
      <c r="N472" s="125" t="str">
        <f t="shared" si="73"/>
        <v>SK FELDA PALONG 5</v>
      </c>
      <c r="O472" s="170" t="str">
        <f t="shared" si="74"/>
        <v>NBA6016</v>
      </c>
      <c r="P472" s="170">
        <f t="shared" si="75"/>
        <v>0</v>
      </c>
      <c r="Q472" s="170">
        <f t="shared" si="76"/>
        <v>0</v>
      </c>
      <c r="R472" s="170">
        <f t="shared" si="77"/>
        <v>0</v>
      </c>
      <c r="S472" s="170">
        <f t="shared" si="78"/>
        <v>0</v>
      </c>
      <c r="T472" s="170">
        <f t="shared" si="79"/>
        <v>0</v>
      </c>
      <c r="U472" s="170">
        <f t="shared" si="80"/>
        <v>0</v>
      </c>
      <c r="V472" s="170">
        <f t="shared" si="81"/>
        <v>0</v>
      </c>
      <c r="W472" s="170">
        <f t="shared" si="82"/>
        <v>0</v>
      </c>
      <c r="X472" s="170">
        <f t="shared" si="83"/>
        <v>0</v>
      </c>
    </row>
    <row r="473" spans="1:24" x14ac:dyDescent="0.25">
      <c r="A473" s="122">
        <v>464</v>
      </c>
      <c r="B473" s="40"/>
      <c r="C473" s="40"/>
      <c r="D473" s="173"/>
      <c r="E473" s="122"/>
      <c r="F473" s="122"/>
      <c r="G473" s="122"/>
      <c r="H473" s="122"/>
      <c r="I473" s="122"/>
      <c r="J473" s="122"/>
      <c r="K473" s="122"/>
      <c r="L473" s="122"/>
      <c r="M473" s="122"/>
      <c r="N473" s="125" t="str">
        <f t="shared" si="73"/>
        <v>SK FELDA PALONG 5</v>
      </c>
      <c r="O473" s="170" t="str">
        <f t="shared" si="74"/>
        <v>NBA6016</v>
      </c>
      <c r="P473" s="170">
        <f t="shared" si="75"/>
        <v>0</v>
      </c>
      <c r="Q473" s="170">
        <f t="shared" si="76"/>
        <v>0</v>
      </c>
      <c r="R473" s="170">
        <f t="shared" si="77"/>
        <v>0</v>
      </c>
      <c r="S473" s="170">
        <f t="shared" si="78"/>
        <v>0</v>
      </c>
      <c r="T473" s="170">
        <f t="shared" si="79"/>
        <v>0</v>
      </c>
      <c r="U473" s="170">
        <f t="shared" si="80"/>
        <v>0</v>
      </c>
      <c r="V473" s="170">
        <f t="shared" si="81"/>
        <v>0</v>
      </c>
      <c r="W473" s="170">
        <f t="shared" si="82"/>
        <v>0</v>
      </c>
      <c r="X473" s="170">
        <f t="shared" si="83"/>
        <v>0</v>
      </c>
    </row>
    <row r="474" spans="1:24" x14ac:dyDescent="0.25">
      <c r="A474" s="122">
        <v>465</v>
      </c>
      <c r="B474" s="40"/>
      <c r="C474" s="40"/>
      <c r="D474" s="173"/>
      <c r="E474" s="122"/>
      <c r="F474" s="122"/>
      <c r="G474" s="122"/>
      <c r="H474" s="122"/>
      <c r="I474" s="122"/>
      <c r="J474" s="122"/>
      <c r="K474" s="122"/>
      <c r="L474" s="122"/>
      <c r="M474" s="122"/>
      <c r="N474" s="125" t="str">
        <f t="shared" si="73"/>
        <v>SK FELDA PALONG 5</v>
      </c>
      <c r="O474" s="170" t="str">
        <f t="shared" si="74"/>
        <v>NBA6016</v>
      </c>
      <c r="P474" s="170">
        <f t="shared" si="75"/>
        <v>0</v>
      </c>
      <c r="Q474" s="170">
        <f t="shared" si="76"/>
        <v>0</v>
      </c>
      <c r="R474" s="170">
        <f t="shared" si="77"/>
        <v>0</v>
      </c>
      <c r="S474" s="170">
        <f t="shared" si="78"/>
        <v>0</v>
      </c>
      <c r="T474" s="170">
        <f t="shared" si="79"/>
        <v>0</v>
      </c>
      <c r="U474" s="170">
        <f t="shared" si="80"/>
        <v>0</v>
      </c>
      <c r="V474" s="170">
        <f t="shared" si="81"/>
        <v>0</v>
      </c>
      <c r="W474" s="170">
        <f t="shared" si="82"/>
        <v>0</v>
      </c>
      <c r="X474" s="170">
        <f t="shared" si="83"/>
        <v>0</v>
      </c>
    </row>
    <row r="475" spans="1:24" x14ac:dyDescent="0.25">
      <c r="A475" s="122">
        <v>466</v>
      </c>
      <c r="B475" s="40"/>
      <c r="C475" s="40"/>
      <c r="D475" s="173"/>
      <c r="E475" s="122"/>
      <c r="F475" s="122"/>
      <c r="G475" s="122"/>
      <c r="H475" s="122"/>
      <c r="I475" s="122"/>
      <c r="J475" s="122"/>
      <c r="K475" s="122"/>
      <c r="L475" s="122"/>
      <c r="M475" s="122"/>
      <c r="N475" s="125" t="str">
        <f t="shared" si="73"/>
        <v>SK FELDA PALONG 5</v>
      </c>
      <c r="O475" s="170" t="str">
        <f t="shared" si="74"/>
        <v>NBA6016</v>
      </c>
      <c r="P475" s="170">
        <f t="shared" si="75"/>
        <v>0</v>
      </c>
      <c r="Q475" s="170">
        <f t="shared" si="76"/>
        <v>0</v>
      </c>
      <c r="R475" s="170">
        <f t="shared" si="77"/>
        <v>0</v>
      </c>
      <c r="S475" s="170">
        <f t="shared" si="78"/>
        <v>0</v>
      </c>
      <c r="T475" s="170">
        <f t="shared" si="79"/>
        <v>0</v>
      </c>
      <c r="U475" s="170">
        <f t="shared" si="80"/>
        <v>0</v>
      </c>
      <c r="V475" s="170">
        <f t="shared" si="81"/>
        <v>0</v>
      </c>
      <c r="W475" s="170">
        <f t="shared" si="82"/>
        <v>0</v>
      </c>
      <c r="X475" s="170">
        <f t="shared" si="83"/>
        <v>0</v>
      </c>
    </row>
    <row r="476" spans="1:24" x14ac:dyDescent="0.25">
      <c r="A476" s="122">
        <v>467</v>
      </c>
      <c r="B476" s="40"/>
      <c r="C476" s="40"/>
      <c r="D476" s="173"/>
      <c r="E476" s="122"/>
      <c r="F476" s="122"/>
      <c r="G476" s="122"/>
      <c r="H476" s="122"/>
      <c r="I476" s="122"/>
      <c r="J476" s="122"/>
      <c r="K476" s="122"/>
      <c r="L476" s="122"/>
      <c r="M476" s="122"/>
      <c r="N476" s="125" t="str">
        <f t="shared" si="73"/>
        <v>SK FELDA PALONG 5</v>
      </c>
      <c r="O476" s="170" t="str">
        <f t="shared" si="74"/>
        <v>NBA6016</v>
      </c>
      <c r="P476" s="170">
        <f t="shared" si="75"/>
        <v>0</v>
      </c>
      <c r="Q476" s="170">
        <f t="shared" si="76"/>
        <v>0</v>
      </c>
      <c r="R476" s="170">
        <f t="shared" si="77"/>
        <v>0</v>
      </c>
      <c r="S476" s="170">
        <f t="shared" si="78"/>
        <v>0</v>
      </c>
      <c r="T476" s="170">
        <f t="shared" si="79"/>
        <v>0</v>
      </c>
      <c r="U476" s="170">
        <f t="shared" si="80"/>
        <v>0</v>
      </c>
      <c r="V476" s="170">
        <f t="shared" si="81"/>
        <v>0</v>
      </c>
      <c r="W476" s="170">
        <f t="shared" si="82"/>
        <v>0</v>
      </c>
      <c r="X476" s="170">
        <f t="shared" si="83"/>
        <v>0</v>
      </c>
    </row>
    <row r="477" spans="1:24" x14ac:dyDescent="0.25">
      <c r="A477" s="122">
        <v>468</v>
      </c>
      <c r="B477" s="40"/>
      <c r="C477" s="40"/>
      <c r="D477" s="173"/>
      <c r="E477" s="122"/>
      <c r="F477" s="122"/>
      <c r="G477" s="122"/>
      <c r="H477" s="122"/>
      <c r="I477" s="122"/>
      <c r="J477" s="122"/>
      <c r="K477" s="122"/>
      <c r="L477" s="122"/>
      <c r="M477" s="122"/>
      <c r="N477" s="125" t="str">
        <f t="shared" si="73"/>
        <v>SK FELDA PALONG 5</v>
      </c>
      <c r="O477" s="170" t="str">
        <f t="shared" si="74"/>
        <v>NBA6016</v>
      </c>
      <c r="P477" s="170">
        <f t="shared" si="75"/>
        <v>0</v>
      </c>
      <c r="Q477" s="170">
        <f t="shared" si="76"/>
        <v>0</v>
      </c>
      <c r="R477" s="170">
        <f t="shared" si="77"/>
        <v>0</v>
      </c>
      <c r="S477" s="170">
        <f t="shared" si="78"/>
        <v>0</v>
      </c>
      <c r="T477" s="170">
        <f t="shared" si="79"/>
        <v>0</v>
      </c>
      <c r="U477" s="170">
        <f t="shared" si="80"/>
        <v>0</v>
      </c>
      <c r="V477" s="170">
        <f t="shared" si="81"/>
        <v>0</v>
      </c>
      <c r="W477" s="170">
        <f t="shared" si="82"/>
        <v>0</v>
      </c>
      <c r="X477" s="170">
        <f t="shared" si="83"/>
        <v>0</v>
      </c>
    </row>
    <row r="478" spans="1:24" x14ac:dyDescent="0.25">
      <c r="A478" s="122">
        <v>469</v>
      </c>
      <c r="B478" s="40"/>
      <c r="C478" s="40"/>
      <c r="D478" s="173"/>
      <c r="E478" s="122"/>
      <c r="F478" s="122"/>
      <c r="G478" s="122"/>
      <c r="H478" s="122"/>
      <c r="I478" s="122"/>
      <c r="J478" s="122"/>
      <c r="K478" s="122"/>
      <c r="L478" s="122"/>
      <c r="M478" s="122"/>
      <c r="N478" s="125" t="str">
        <f t="shared" si="73"/>
        <v>SK FELDA PALONG 5</v>
      </c>
      <c r="O478" s="170" t="str">
        <f t="shared" si="74"/>
        <v>NBA6016</v>
      </c>
      <c r="P478" s="170">
        <f t="shared" si="75"/>
        <v>0</v>
      </c>
      <c r="Q478" s="170">
        <f t="shared" si="76"/>
        <v>0</v>
      </c>
      <c r="R478" s="170">
        <f t="shared" si="77"/>
        <v>0</v>
      </c>
      <c r="S478" s="170">
        <f t="shared" si="78"/>
        <v>0</v>
      </c>
      <c r="T478" s="170">
        <f t="shared" si="79"/>
        <v>0</v>
      </c>
      <c r="U478" s="170">
        <f t="shared" si="80"/>
        <v>0</v>
      </c>
      <c r="V478" s="170">
        <f t="shared" si="81"/>
        <v>0</v>
      </c>
      <c r="W478" s="170">
        <f t="shared" si="82"/>
        <v>0</v>
      </c>
      <c r="X478" s="170">
        <f t="shared" si="83"/>
        <v>0</v>
      </c>
    </row>
    <row r="479" spans="1:24" x14ac:dyDescent="0.25">
      <c r="A479" s="122">
        <v>470</v>
      </c>
      <c r="B479" s="40"/>
      <c r="C479" s="40"/>
      <c r="D479" s="173"/>
      <c r="E479" s="122"/>
      <c r="F479" s="122"/>
      <c r="G479" s="122"/>
      <c r="H479" s="122"/>
      <c r="I479" s="122"/>
      <c r="J479" s="122"/>
      <c r="K479" s="122"/>
      <c r="L479" s="122"/>
      <c r="M479" s="122"/>
      <c r="N479" s="125" t="str">
        <f t="shared" si="73"/>
        <v>SK FELDA PALONG 5</v>
      </c>
      <c r="O479" s="170" t="str">
        <f t="shared" si="74"/>
        <v>NBA6016</v>
      </c>
      <c r="P479" s="170">
        <f t="shared" si="75"/>
        <v>0</v>
      </c>
      <c r="Q479" s="170">
        <f t="shared" si="76"/>
        <v>0</v>
      </c>
      <c r="R479" s="170">
        <f t="shared" si="77"/>
        <v>0</v>
      </c>
      <c r="S479" s="170">
        <f t="shared" si="78"/>
        <v>0</v>
      </c>
      <c r="T479" s="170">
        <f t="shared" si="79"/>
        <v>0</v>
      </c>
      <c r="U479" s="170">
        <f t="shared" si="80"/>
        <v>0</v>
      </c>
      <c r="V479" s="170">
        <f t="shared" si="81"/>
        <v>0</v>
      </c>
      <c r="W479" s="170">
        <f t="shared" si="82"/>
        <v>0</v>
      </c>
      <c r="X479" s="170">
        <f t="shared" si="83"/>
        <v>0</v>
      </c>
    </row>
    <row r="480" spans="1:24" x14ac:dyDescent="0.25">
      <c r="A480" s="122">
        <v>471</v>
      </c>
      <c r="B480" s="40"/>
      <c r="C480" s="40"/>
      <c r="D480" s="173"/>
      <c r="E480" s="122"/>
      <c r="F480" s="122"/>
      <c r="G480" s="122"/>
      <c r="H480" s="122"/>
      <c r="I480" s="122"/>
      <c r="J480" s="122"/>
      <c r="K480" s="122"/>
      <c r="L480" s="122"/>
      <c r="M480" s="122"/>
      <c r="N480" s="125" t="str">
        <f t="shared" si="73"/>
        <v>SK FELDA PALONG 5</v>
      </c>
      <c r="O480" s="170" t="str">
        <f t="shared" si="74"/>
        <v>NBA6016</v>
      </c>
      <c r="P480" s="170">
        <f t="shared" si="75"/>
        <v>0</v>
      </c>
      <c r="Q480" s="170">
        <f t="shared" si="76"/>
        <v>0</v>
      </c>
      <c r="R480" s="170">
        <f t="shared" si="77"/>
        <v>0</v>
      </c>
      <c r="S480" s="170">
        <f t="shared" si="78"/>
        <v>0</v>
      </c>
      <c r="T480" s="170">
        <f t="shared" si="79"/>
        <v>0</v>
      </c>
      <c r="U480" s="170">
        <f t="shared" si="80"/>
        <v>0</v>
      </c>
      <c r="V480" s="170">
        <f t="shared" si="81"/>
        <v>0</v>
      </c>
      <c r="W480" s="170">
        <f t="shared" si="82"/>
        <v>0</v>
      </c>
      <c r="X480" s="170">
        <f t="shared" si="83"/>
        <v>0</v>
      </c>
    </row>
    <row r="481" spans="1:24" x14ac:dyDescent="0.25">
      <c r="A481" s="122">
        <v>472</v>
      </c>
      <c r="B481" s="40"/>
      <c r="C481" s="40"/>
      <c r="D481" s="173"/>
      <c r="E481" s="122"/>
      <c r="F481" s="122"/>
      <c r="G481" s="122"/>
      <c r="H481" s="122"/>
      <c r="I481" s="122"/>
      <c r="J481" s="122"/>
      <c r="K481" s="122"/>
      <c r="L481" s="122"/>
      <c r="M481" s="122"/>
      <c r="N481" s="125" t="str">
        <f t="shared" si="73"/>
        <v>SK FELDA PALONG 5</v>
      </c>
      <c r="O481" s="170" t="str">
        <f t="shared" si="74"/>
        <v>NBA6016</v>
      </c>
      <c r="P481" s="170">
        <f t="shared" si="75"/>
        <v>0</v>
      </c>
      <c r="Q481" s="170">
        <f t="shared" si="76"/>
        <v>0</v>
      </c>
      <c r="R481" s="170">
        <f t="shared" si="77"/>
        <v>0</v>
      </c>
      <c r="S481" s="170">
        <f t="shared" si="78"/>
        <v>0</v>
      </c>
      <c r="T481" s="170">
        <f t="shared" si="79"/>
        <v>0</v>
      </c>
      <c r="U481" s="170">
        <f t="shared" si="80"/>
        <v>0</v>
      </c>
      <c r="V481" s="170">
        <f t="shared" si="81"/>
        <v>0</v>
      </c>
      <c r="W481" s="170">
        <f t="shared" si="82"/>
        <v>0</v>
      </c>
      <c r="X481" s="170">
        <f t="shared" si="83"/>
        <v>0</v>
      </c>
    </row>
    <row r="482" spans="1:24" x14ac:dyDescent="0.25">
      <c r="A482" s="122">
        <v>473</v>
      </c>
      <c r="B482" s="40"/>
      <c r="C482" s="40"/>
      <c r="D482" s="173"/>
      <c r="E482" s="122"/>
      <c r="F482" s="122"/>
      <c r="G482" s="122"/>
      <c r="H482" s="122"/>
      <c r="I482" s="122"/>
      <c r="J482" s="122"/>
      <c r="K482" s="122"/>
      <c r="L482" s="122"/>
      <c r="M482" s="122"/>
      <c r="N482" s="125" t="str">
        <f t="shared" si="73"/>
        <v>SK FELDA PALONG 5</v>
      </c>
      <c r="O482" s="170" t="str">
        <f t="shared" si="74"/>
        <v>NBA6016</v>
      </c>
      <c r="P482" s="170">
        <f t="shared" si="75"/>
        <v>0</v>
      </c>
      <c r="Q482" s="170">
        <f t="shared" si="76"/>
        <v>0</v>
      </c>
      <c r="R482" s="170">
        <f t="shared" si="77"/>
        <v>0</v>
      </c>
      <c r="S482" s="170">
        <f t="shared" si="78"/>
        <v>0</v>
      </c>
      <c r="T482" s="170">
        <f t="shared" si="79"/>
        <v>0</v>
      </c>
      <c r="U482" s="170">
        <f t="shared" si="80"/>
        <v>0</v>
      </c>
      <c r="V482" s="170">
        <f t="shared" si="81"/>
        <v>0</v>
      </c>
      <c r="W482" s="170">
        <f t="shared" si="82"/>
        <v>0</v>
      </c>
      <c r="X482" s="170">
        <f t="shared" si="83"/>
        <v>0</v>
      </c>
    </row>
    <row r="483" spans="1:24" x14ac:dyDescent="0.25">
      <c r="A483" s="122">
        <v>474</v>
      </c>
      <c r="B483" s="40"/>
      <c r="C483" s="40"/>
      <c r="D483" s="173"/>
      <c r="E483" s="122"/>
      <c r="F483" s="122"/>
      <c r="G483" s="122"/>
      <c r="H483" s="122"/>
      <c r="I483" s="122"/>
      <c r="J483" s="122"/>
      <c r="K483" s="122"/>
      <c r="L483" s="122"/>
      <c r="M483" s="122"/>
      <c r="N483" s="125" t="str">
        <f t="shared" si="73"/>
        <v>SK FELDA PALONG 5</v>
      </c>
      <c r="O483" s="170" t="str">
        <f t="shared" si="74"/>
        <v>NBA6016</v>
      </c>
      <c r="P483" s="170">
        <f t="shared" si="75"/>
        <v>0</v>
      </c>
      <c r="Q483" s="170">
        <f t="shared" si="76"/>
        <v>0</v>
      </c>
      <c r="R483" s="170">
        <f t="shared" si="77"/>
        <v>0</v>
      </c>
      <c r="S483" s="170">
        <f t="shared" si="78"/>
        <v>0</v>
      </c>
      <c r="T483" s="170">
        <f t="shared" si="79"/>
        <v>0</v>
      </c>
      <c r="U483" s="170">
        <f t="shared" si="80"/>
        <v>0</v>
      </c>
      <c r="V483" s="170">
        <f t="shared" si="81"/>
        <v>0</v>
      </c>
      <c r="W483" s="170">
        <f t="shared" si="82"/>
        <v>0</v>
      </c>
      <c r="X483" s="170">
        <f t="shared" si="83"/>
        <v>0</v>
      </c>
    </row>
    <row r="484" spans="1:24" x14ac:dyDescent="0.25">
      <c r="A484" s="122">
        <v>475</v>
      </c>
      <c r="B484" s="40"/>
      <c r="C484" s="40"/>
      <c r="D484" s="173"/>
      <c r="E484" s="122"/>
      <c r="F484" s="122"/>
      <c r="G484" s="122"/>
      <c r="H484" s="122"/>
      <c r="I484" s="122"/>
      <c r="J484" s="122"/>
      <c r="K484" s="122"/>
      <c r="L484" s="122"/>
      <c r="M484" s="122"/>
      <c r="N484" s="125" t="str">
        <f t="shared" si="73"/>
        <v>SK FELDA PALONG 5</v>
      </c>
      <c r="O484" s="170" t="str">
        <f t="shared" si="74"/>
        <v>NBA6016</v>
      </c>
      <c r="P484" s="170">
        <f t="shared" si="75"/>
        <v>0</v>
      </c>
      <c r="Q484" s="170">
        <f t="shared" si="76"/>
        <v>0</v>
      </c>
      <c r="R484" s="170">
        <f t="shared" si="77"/>
        <v>0</v>
      </c>
      <c r="S484" s="170">
        <f t="shared" si="78"/>
        <v>0</v>
      </c>
      <c r="T484" s="170">
        <f t="shared" si="79"/>
        <v>0</v>
      </c>
      <c r="U484" s="170">
        <f t="shared" si="80"/>
        <v>0</v>
      </c>
      <c r="V484" s="170">
        <f t="shared" si="81"/>
        <v>0</v>
      </c>
      <c r="W484" s="170">
        <f t="shared" si="82"/>
        <v>0</v>
      </c>
      <c r="X484" s="170">
        <f t="shared" si="83"/>
        <v>0</v>
      </c>
    </row>
    <row r="485" spans="1:24" x14ac:dyDescent="0.25">
      <c r="A485" s="122">
        <v>476</v>
      </c>
      <c r="B485" s="40"/>
      <c r="C485" s="40"/>
      <c r="D485" s="173"/>
      <c r="E485" s="122"/>
      <c r="F485" s="122"/>
      <c r="G485" s="122"/>
      <c r="H485" s="122"/>
      <c r="I485" s="122"/>
      <c r="J485" s="122"/>
      <c r="K485" s="122"/>
      <c r="L485" s="122"/>
      <c r="M485" s="122"/>
      <c r="N485" s="125" t="str">
        <f t="shared" si="73"/>
        <v>SK FELDA PALONG 5</v>
      </c>
      <c r="O485" s="170" t="str">
        <f t="shared" si="74"/>
        <v>NBA6016</v>
      </c>
      <c r="P485" s="170">
        <f t="shared" si="75"/>
        <v>0</v>
      </c>
      <c r="Q485" s="170">
        <f t="shared" si="76"/>
        <v>0</v>
      </c>
      <c r="R485" s="170">
        <f t="shared" si="77"/>
        <v>0</v>
      </c>
      <c r="S485" s="170">
        <f t="shared" si="78"/>
        <v>0</v>
      </c>
      <c r="T485" s="170">
        <f t="shared" si="79"/>
        <v>0</v>
      </c>
      <c r="U485" s="170">
        <f t="shared" si="80"/>
        <v>0</v>
      </c>
      <c r="V485" s="170">
        <f t="shared" si="81"/>
        <v>0</v>
      </c>
      <c r="W485" s="170">
        <f t="shared" si="82"/>
        <v>0</v>
      </c>
      <c r="X485" s="170">
        <f t="shared" si="83"/>
        <v>0</v>
      </c>
    </row>
    <row r="486" spans="1:24" x14ac:dyDescent="0.25">
      <c r="A486" s="122">
        <v>477</v>
      </c>
      <c r="B486" s="40"/>
      <c r="C486" s="40"/>
      <c r="D486" s="173"/>
      <c r="E486" s="122"/>
      <c r="F486" s="122"/>
      <c r="G486" s="122"/>
      <c r="H486" s="122"/>
      <c r="I486" s="122"/>
      <c r="J486" s="122"/>
      <c r="K486" s="122"/>
      <c r="L486" s="122"/>
      <c r="M486" s="122"/>
      <c r="N486" s="125" t="str">
        <f t="shared" si="73"/>
        <v>SK FELDA PALONG 5</v>
      </c>
      <c r="O486" s="170" t="str">
        <f t="shared" si="74"/>
        <v>NBA6016</v>
      </c>
      <c r="P486" s="170">
        <f t="shared" si="75"/>
        <v>0</v>
      </c>
      <c r="Q486" s="170">
        <f t="shared" si="76"/>
        <v>0</v>
      </c>
      <c r="R486" s="170">
        <f t="shared" si="77"/>
        <v>0</v>
      </c>
      <c r="S486" s="170">
        <f t="shared" si="78"/>
        <v>0</v>
      </c>
      <c r="T486" s="170">
        <f t="shared" si="79"/>
        <v>0</v>
      </c>
      <c r="U486" s="170">
        <f t="shared" si="80"/>
        <v>0</v>
      </c>
      <c r="V486" s="170">
        <f t="shared" si="81"/>
        <v>0</v>
      </c>
      <c r="W486" s="170">
        <f t="shared" si="82"/>
        <v>0</v>
      </c>
      <c r="X486" s="170">
        <f t="shared" si="83"/>
        <v>0</v>
      </c>
    </row>
    <row r="487" spans="1:24" x14ac:dyDescent="0.25">
      <c r="A487" s="122">
        <v>478</v>
      </c>
      <c r="B487" s="40"/>
      <c r="C487" s="40"/>
      <c r="D487" s="173"/>
      <c r="E487" s="122"/>
      <c r="F487" s="122"/>
      <c r="G487" s="122"/>
      <c r="H487" s="122"/>
      <c r="I487" s="122"/>
      <c r="J487" s="122"/>
      <c r="K487" s="122"/>
      <c r="L487" s="122"/>
      <c r="M487" s="122"/>
      <c r="N487" s="125" t="str">
        <f t="shared" si="73"/>
        <v>SK FELDA PALONG 5</v>
      </c>
      <c r="O487" s="170" t="str">
        <f t="shared" si="74"/>
        <v>NBA6016</v>
      </c>
      <c r="P487" s="170">
        <f t="shared" si="75"/>
        <v>0</v>
      </c>
      <c r="Q487" s="170">
        <f t="shared" si="76"/>
        <v>0</v>
      </c>
      <c r="R487" s="170">
        <f t="shared" si="77"/>
        <v>0</v>
      </c>
      <c r="S487" s="170">
        <f t="shared" si="78"/>
        <v>0</v>
      </c>
      <c r="T487" s="170">
        <f t="shared" si="79"/>
        <v>0</v>
      </c>
      <c r="U487" s="170">
        <f t="shared" si="80"/>
        <v>0</v>
      </c>
      <c r="V487" s="170">
        <f t="shared" si="81"/>
        <v>0</v>
      </c>
      <c r="W487" s="170">
        <f t="shared" si="82"/>
        <v>0</v>
      </c>
      <c r="X487" s="170">
        <f t="shared" si="83"/>
        <v>0</v>
      </c>
    </row>
    <row r="488" spans="1:24" x14ac:dyDescent="0.25">
      <c r="A488" s="122">
        <v>479</v>
      </c>
      <c r="B488" s="40"/>
      <c r="C488" s="40"/>
      <c r="D488" s="173"/>
      <c r="E488" s="122"/>
      <c r="F488" s="122"/>
      <c r="G488" s="122"/>
      <c r="H488" s="122"/>
      <c r="I488" s="122"/>
      <c r="J488" s="122"/>
      <c r="K488" s="122"/>
      <c r="L488" s="122"/>
      <c r="M488" s="122"/>
      <c r="N488" s="125" t="str">
        <f t="shared" si="73"/>
        <v>SK FELDA PALONG 5</v>
      </c>
      <c r="O488" s="170" t="str">
        <f t="shared" si="74"/>
        <v>NBA6016</v>
      </c>
      <c r="P488" s="170">
        <f t="shared" si="75"/>
        <v>0</v>
      </c>
      <c r="Q488" s="170">
        <f t="shared" si="76"/>
        <v>0</v>
      </c>
      <c r="R488" s="170">
        <f t="shared" si="77"/>
        <v>0</v>
      </c>
      <c r="S488" s="170">
        <f t="shared" si="78"/>
        <v>0</v>
      </c>
      <c r="T488" s="170">
        <f t="shared" si="79"/>
        <v>0</v>
      </c>
      <c r="U488" s="170">
        <f t="shared" si="80"/>
        <v>0</v>
      </c>
      <c r="V488" s="170">
        <f t="shared" si="81"/>
        <v>0</v>
      </c>
      <c r="W488" s="170">
        <f t="shared" si="82"/>
        <v>0</v>
      </c>
      <c r="X488" s="170">
        <f t="shared" si="83"/>
        <v>0</v>
      </c>
    </row>
    <row r="489" spans="1:24" x14ac:dyDescent="0.25">
      <c r="A489" s="122">
        <v>480</v>
      </c>
      <c r="B489" s="40"/>
      <c r="C489" s="40"/>
      <c r="D489" s="173"/>
      <c r="E489" s="122"/>
      <c r="F489" s="122"/>
      <c r="G489" s="122"/>
      <c r="H489" s="122"/>
      <c r="I489" s="122"/>
      <c r="J489" s="122"/>
      <c r="K489" s="122"/>
      <c r="L489" s="122"/>
      <c r="M489" s="122"/>
      <c r="N489" s="125" t="str">
        <f t="shared" si="73"/>
        <v>SK FELDA PALONG 5</v>
      </c>
      <c r="O489" s="170" t="str">
        <f t="shared" si="74"/>
        <v>NBA6016</v>
      </c>
      <c r="P489" s="170">
        <f t="shared" si="75"/>
        <v>0</v>
      </c>
      <c r="Q489" s="170">
        <f t="shared" si="76"/>
        <v>0</v>
      </c>
      <c r="R489" s="170">
        <f t="shared" si="77"/>
        <v>0</v>
      </c>
      <c r="S489" s="170">
        <f t="shared" si="78"/>
        <v>0</v>
      </c>
      <c r="T489" s="170">
        <f t="shared" si="79"/>
        <v>0</v>
      </c>
      <c r="U489" s="170">
        <f t="shared" si="80"/>
        <v>0</v>
      </c>
      <c r="V489" s="170">
        <f t="shared" si="81"/>
        <v>0</v>
      </c>
      <c r="W489" s="170">
        <f t="shared" si="82"/>
        <v>0</v>
      </c>
      <c r="X489" s="170">
        <f t="shared" si="83"/>
        <v>0</v>
      </c>
    </row>
    <row r="490" spans="1:24" x14ac:dyDescent="0.25">
      <c r="A490" s="122">
        <v>481</v>
      </c>
      <c r="B490" s="40"/>
      <c r="C490" s="40"/>
      <c r="D490" s="173"/>
      <c r="E490" s="122"/>
      <c r="F490" s="122"/>
      <c r="G490" s="122"/>
      <c r="H490" s="122"/>
      <c r="I490" s="122"/>
      <c r="J490" s="122"/>
      <c r="K490" s="122"/>
      <c r="L490" s="122"/>
      <c r="M490" s="122"/>
      <c r="N490" s="125" t="str">
        <f t="shared" si="73"/>
        <v>SK FELDA PALONG 5</v>
      </c>
      <c r="O490" s="170" t="str">
        <f t="shared" si="74"/>
        <v>NBA6016</v>
      </c>
      <c r="P490" s="170">
        <f t="shared" si="75"/>
        <v>0</v>
      </c>
      <c r="Q490" s="170">
        <f t="shared" si="76"/>
        <v>0</v>
      </c>
      <c r="R490" s="170">
        <f t="shared" si="77"/>
        <v>0</v>
      </c>
      <c r="S490" s="170">
        <f t="shared" si="78"/>
        <v>0</v>
      </c>
      <c r="T490" s="170">
        <f t="shared" si="79"/>
        <v>0</v>
      </c>
      <c r="U490" s="170">
        <f t="shared" si="80"/>
        <v>0</v>
      </c>
      <c r="V490" s="170">
        <f t="shared" si="81"/>
        <v>0</v>
      </c>
      <c r="W490" s="170">
        <f t="shared" si="82"/>
        <v>0</v>
      </c>
      <c r="X490" s="170">
        <f t="shared" si="83"/>
        <v>0</v>
      </c>
    </row>
    <row r="491" spans="1:24" x14ac:dyDescent="0.25">
      <c r="A491" s="122">
        <v>482</v>
      </c>
      <c r="B491" s="40"/>
      <c r="C491" s="40"/>
      <c r="D491" s="173"/>
      <c r="E491" s="122"/>
      <c r="F491" s="122"/>
      <c r="G491" s="122"/>
      <c r="H491" s="122"/>
      <c r="I491" s="122"/>
      <c r="J491" s="122"/>
      <c r="K491" s="122"/>
      <c r="L491" s="122"/>
      <c r="M491" s="122"/>
      <c r="N491" s="125" t="str">
        <f t="shared" si="73"/>
        <v>SK FELDA PALONG 5</v>
      </c>
      <c r="O491" s="170" t="str">
        <f t="shared" si="74"/>
        <v>NBA6016</v>
      </c>
      <c r="P491" s="170">
        <f t="shared" si="75"/>
        <v>0</v>
      </c>
      <c r="Q491" s="170">
        <f t="shared" si="76"/>
        <v>0</v>
      </c>
      <c r="R491" s="170">
        <f t="shared" si="77"/>
        <v>0</v>
      </c>
      <c r="S491" s="170">
        <f t="shared" si="78"/>
        <v>0</v>
      </c>
      <c r="T491" s="170">
        <f t="shared" si="79"/>
        <v>0</v>
      </c>
      <c r="U491" s="170">
        <f t="shared" si="80"/>
        <v>0</v>
      </c>
      <c r="V491" s="170">
        <f t="shared" si="81"/>
        <v>0</v>
      </c>
      <c r="W491" s="170">
        <f t="shared" si="82"/>
        <v>0</v>
      </c>
      <c r="X491" s="170">
        <f t="shared" si="83"/>
        <v>0</v>
      </c>
    </row>
    <row r="492" spans="1:24" x14ac:dyDescent="0.25">
      <c r="A492" s="122">
        <v>483</v>
      </c>
      <c r="B492" s="40"/>
      <c r="C492" s="40"/>
      <c r="D492" s="173"/>
      <c r="E492" s="122"/>
      <c r="F492" s="122"/>
      <c r="G492" s="122"/>
      <c r="H492" s="122"/>
      <c r="I492" s="122"/>
      <c r="J492" s="122"/>
      <c r="K492" s="122"/>
      <c r="L492" s="122"/>
      <c r="M492" s="122"/>
      <c r="N492" s="125" t="str">
        <f t="shared" si="73"/>
        <v>SK FELDA PALONG 5</v>
      </c>
      <c r="O492" s="170" t="str">
        <f t="shared" si="74"/>
        <v>NBA6016</v>
      </c>
      <c r="P492" s="170">
        <f t="shared" si="75"/>
        <v>0</v>
      </c>
      <c r="Q492" s="170">
        <f t="shared" si="76"/>
        <v>0</v>
      </c>
      <c r="R492" s="170">
        <f t="shared" si="77"/>
        <v>0</v>
      </c>
      <c r="S492" s="170">
        <f t="shared" si="78"/>
        <v>0</v>
      </c>
      <c r="T492" s="170">
        <f t="shared" si="79"/>
        <v>0</v>
      </c>
      <c r="U492" s="170">
        <f t="shared" si="80"/>
        <v>0</v>
      </c>
      <c r="V492" s="170">
        <f t="shared" si="81"/>
        <v>0</v>
      </c>
      <c r="W492" s="170">
        <f t="shared" si="82"/>
        <v>0</v>
      </c>
      <c r="X492" s="170">
        <f t="shared" si="83"/>
        <v>0</v>
      </c>
    </row>
    <row r="493" spans="1:24" x14ac:dyDescent="0.25">
      <c r="A493" s="122">
        <v>484</v>
      </c>
      <c r="B493" s="40"/>
      <c r="C493" s="40"/>
      <c r="D493" s="173"/>
      <c r="E493" s="122"/>
      <c r="F493" s="122"/>
      <c r="G493" s="122"/>
      <c r="H493" s="122"/>
      <c r="I493" s="122"/>
      <c r="J493" s="122"/>
      <c r="K493" s="122"/>
      <c r="L493" s="122"/>
      <c r="M493" s="122"/>
      <c r="N493" s="125" t="str">
        <f t="shared" si="73"/>
        <v>SK FELDA PALONG 5</v>
      </c>
      <c r="O493" s="170" t="str">
        <f t="shared" si="74"/>
        <v>NBA6016</v>
      </c>
      <c r="P493" s="170">
        <f t="shared" si="75"/>
        <v>0</v>
      </c>
      <c r="Q493" s="170">
        <f t="shared" si="76"/>
        <v>0</v>
      </c>
      <c r="R493" s="170">
        <f t="shared" si="77"/>
        <v>0</v>
      </c>
      <c r="S493" s="170">
        <f t="shared" si="78"/>
        <v>0</v>
      </c>
      <c r="T493" s="170">
        <f t="shared" si="79"/>
        <v>0</v>
      </c>
      <c r="U493" s="170">
        <f t="shared" si="80"/>
        <v>0</v>
      </c>
      <c r="V493" s="170">
        <f t="shared" si="81"/>
        <v>0</v>
      </c>
      <c r="W493" s="170">
        <f t="shared" si="82"/>
        <v>0</v>
      </c>
      <c r="X493" s="170">
        <f t="shared" si="83"/>
        <v>0</v>
      </c>
    </row>
    <row r="494" spans="1:24" x14ac:dyDescent="0.25">
      <c r="A494" s="122">
        <v>485</v>
      </c>
      <c r="B494" s="40"/>
      <c r="C494" s="40"/>
      <c r="D494" s="173"/>
      <c r="E494" s="122"/>
      <c r="F494" s="122"/>
      <c r="G494" s="122"/>
      <c r="H494" s="122"/>
      <c r="I494" s="122"/>
      <c r="J494" s="122"/>
      <c r="K494" s="122"/>
      <c r="L494" s="122"/>
      <c r="M494" s="122"/>
      <c r="N494" s="125" t="str">
        <f t="shared" si="73"/>
        <v>SK FELDA PALONG 5</v>
      </c>
      <c r="O494" s="170" t="str">
        <f t="shared" si="74"/>
        <v>NBA6016</v>
      </c>
      <c r="P494" s="170">
        <f t="shared" si="75"/>
        <v>0</v>
      </c>
      <c r="Q494" s="170">
        <f t="shared" si="76"/>
        <v>0</v>
      </c>
      <c r="R494" s="170">
        <f t="shared" si="77"/>
        <v>0</v>
      </c>
      <c r="S494" s="170">
        <f t="shared" si="78"/>
        <v>0</v>
      </c>
      <c r="T494" s="170">
        <f t="shared" si="79"/>
        <v>0</v>
      </c>
      <c r="U494" s="170">
        <f t="shared" si="80"/>
        <v>0</v>
      </c>
      <c r="V494" s="170">
        <f t="shared" si="81"/>
        <v>0</v>
      </c>
      <c r="W494" s="170">
        <f t="shared" si="82"/>
        <v>0</v>
      </c>
      <c r="X494" s="170">
        <f t="shared" si="83"/>
        <v>0</v>
      </c>
    </row>
    <row r="495" spans="1:24" x14ac:dyDescent="0.25">
      <c r="A495" s="122">
        <v>486</v>
      </c>
      <c r="B495" s="40"/>
      <c r="C495" s="40"/>
      <c r="D495" s="173"/>
      <c r="E495" s="122"/>
      <c r="F495" s="122"/>
      <c r="G495" s="122"/>
      <c r="H495" s="122"/>
      <c r="I495" s="122"/>
      <c r="J495" s="122"/>
      <c r="K495" s="122"/>
      <c r="L495" s="122"/>
      <c r="M495" s="122"/>
      <c r="N495" s="125" t="str">
        <f t="shared" si="73"/>
        <v>SK FELDA PALONG 5</v>
      </c>
      <c r="O495" s="170" t="str">
        <f t="shared" si="74"/>
        <v>NBA6016</v>
      </c>
      <c r="P495" s="170">
        <f t="shared" si="75"/>
        <v>0</v>
      </c>
      <c r="Q495" s="170">
        <f t="shared" si="76"/>
        <v>0</v>
      </c>
      <c r="R495" s="170">
        <f t="shared" si="77"/>
        <v>0</v>
      </c>
      <c r="S495" s="170">
        <f t="shared" si="78"/>
        <v>0</v>
      </c>
      <c r="T495" s="170">
        <f t="shared" si="79"/>
        <v>0</v>
      </c>
      <c r="U495" s="170">
        <f t="shared" si="80"/>
        <v>0</v>
      </c>
      <c r="V495" s="170">
        <f t="shared" si="81"/>
        <v>0</v>
      </c>
      <c r="W495" s="170">
        <f t="shared" si="82"/>
        <v>0</v>
      </c>
      <c r="X495" s="170">
        <f t="shared" si="83"/>
        <v>0</v>
      </c>
    </row>
    <row r="496" spans="1:24" x14ac:dyDescent="0.25">
      <c r="A496" s="122">
        <v>487</v>
      </c>
      <c r="B496" s="40"/>
      <c r="C496" s="40"/>
      <c r="D496" s="173"/>
      <c r="E496" s="122"/>
      <c r="F496" s="122"/>
      <c r="G496" s="122"/>
      <c r="H496" s="122"/>
      <c r="I496" s="122"/>
      <c r="J496" s="122"/>
      <c r="K496" s="122"/>
      <c r="L496" s="122"/>
      <c r="M496" s="122"/>
      <c r="N496" s="125" t="str">
        <f t="shared" si="73"/>
        <v>SK FELDA PALONG 5</v>
      </c>
      <c r="O496" s="170" t="str">
        <f t="shared" si="74"/>
        <v>NBA6016</v>
      </c>
      <c r="P496" s="170">
        <f t="shared" si="75"/>
        <v>0</v>
      </c>
      <c r="Q496" s="170">
        <f t="shared" si="76"/>
        <v>0</v>
      </c>
      <c r="R496" s="170">
        <f t="shared" si="77"/>
        <v>0</v>
      </c>
      <c r="S496" s="170">
        <f t="shared" si="78"/>
        <v>0</v>
      </c>
      <c r="T496" s="170">
        <f t="shared" si="79"/>
        <v>0</v>
      </c>
      <c r="U496" s="170">
        <f t="shared" si="80"/>
        <v>0</v>
      </c>
      <c r="V496" s="170">
        <f t="shared" si="81"/>
        <v>0</v>
      </c>
      <c r="W496" s="170">
        <f t="shared" si="82"/>
        <v>0</v>
      </c>
      <c r="X496" s="170">
        <f t="shared" si="83"/>
        <v>0</v>
      </c>
    </row>
    <row r="497" spans="1:24" x14ac:dyDescent="0.25">
      <c r="A497" s="122">
        <v>488</v>
      </c>
      <c r="B497" s="40"/>
      <c r="C497" s="40"/>
      <c r="D497" s="173"/>
      <c r="E497" s="122"/>
      <c r="F497" s="122"/>
      <c r="G497" s="122"/>
      <c r="H497" s="122"/>
      <c r="I497" s="122"/>
      <c r="J497" s="122"/>
      <c r="K497" s="122"/>
      <c r="L497" s="122"/>
      <c r="M497" s="122"/>
      <c r="N497" s="125" t="str">
        <f t="shared" si="73"/>
        <v>SK FELDA PALONG 5</v>
      </c>
      <c r="O497" s="170" t="str">
        <f t="shared" si="74"/>
        <v>NBA6016</v>
      </c>
      <c r="P497" s="170">
        <f t="shared" si="75"/>
        <v>0</v>
      </c>
      <c r="Q497" s="170">
        <f t="shared" si="76"/>
        <v>0</v>
      </c>
      <c r="R497" s="170">
        <f t="shared" si="77"/>
        <v>0</v>
      </c>
      <c r="S497" s="170">
        <f t="shared" si="78"/>
        <v>0</v>
      </c>
      <c r="T497" s="170">
        <f t="shared" si="79"/>
        <v>0</v>
      </c>
      <c r="U497" s="170">
        <f t="shared" si="80"/>
        <v>0</v>
      </c>
      <c r="V497" s="170">
        <f t="shared" si="81"/>
        <v>0</v>
      </c>
      <c r="W497" s="170">
        <f t="shared" si="82"/>
        <v>0</v>
      </c>
      <c r="X497" s="170">
        <f t="shared" si="83"/>
        <v>0</v>
      </c>
    </row>
    <row r="498" spans="1:24" x14ac:dyDescent="0.25">
      <c r="A498" s="122">
        <v>489</v>
      </c>
      <c r="B498" s="40"/>
      <c r="C498" s="40"/>
      <c r="D498" s="173"/>
      <c r="E498" s="122"/>
      <c r="F498" s="122"/>
      <c r="G498" s="122"/>
      <c r="H498" s="122"/>
      <c r="I498" s="122"/>
      <c r="J498" s="122"/>
      <c r="K498" s="122"/>
      <c r="L498" s="122"/>
      <c r="M498" s="122"/>
      <c r="N498" s="125" t="str">
        <f t="shared" si="73"/>
        <v>SK FELDA PALONG 5</v>
      </c>
      <c r="O498" s="170" t="str">
        <f t="shared" si="74"/>
        <v>NBA6016</v>
      </c>
      <c r="P498" s="170">
        <f t="shared" si="75"/>
        <v>0</v>
      </c>
      <c r="Q498" s="170">
        <f t="shared" si="76"/>
        <v>0</v>
      </c>
      <c r="R498" s="170">
        <f t="shared" si="77"/>
        <v>0</v>
      </c>
      <c r="S498" s="170">
        <f t="shared" si="78"/>
        <v>0</v>
      </c>
      <c r="T498" s="170">
        <f t="shared" si="79"/>
        <v>0</v>
      </c>
      <c r="U498" s="170">
        <f t="shared" si="80"/>
        <v>0</v>
      </c>
      <c r="V498" s="170">
        <f t="shared" si="81"/>
        <v>0</v>
      </c>
      <c r="W498" s="170">
        <f t="shared" si="82"/>
        <v>0</v>
      </c>
      <c r="X498" s="170">
        <f t="shared" si="83"/>
        <v>0</v>
      </c>
    </row>
    <row r="499" spans="1:24" x14ac:dyDescent="0.25">
      <c r="A499" s="122">
        <v>490</v>
      </c>
      <c r="B499" s="40"/>
      <c r="C499" s="40"/>
      <c r="D499" s="173"/>
      <c r="E499" s="122"/>
      <c r="F499" s="122"/>
      <c r="G499" s="122"/>
      <c r="H499" s="122"/>
      <c r="I499" s="122"/>
      <c r="J499" s="122"/>
      <c r="K499" s="122"/>
      <c r="L499" s="122"/>
      <c r="M499" s="122"/>
      <c r="N499" s="125" t="str">
        <f t="shared" si="73"/>
        <v>SK FELDA PALONG 5</v>
      </c>
      <c r="O499" s="170" t="str">
        <f t="shared" si="74"/>
        <v>NBA6016</v>
      </c>
      <c r="P499" s="170">
        <f t="shared" si="75"/>
        <v>0</v>
      </c>
      <c r="Q499" s="170">
        <f t="shared" si="76"/>
        <v>0</v>
      </c>
      <c r="R499" s="170">
        <f t="shared" si="77"/>
        <v>0</v>
      </c>
      <c r="S499" s="170">
        <f t="shared" si="78"/>
        <v>0</v>
      </c>
      <c r="T499" s="170">
        <f t="shared" si="79"/>
        <v>0</v>
      </c>
      <c r="U499" s="170">
        <f t="shared" si="80"/>
        <v>0</v>
      </c>
      <c r="V499" s="170">
        <f t="shared" si="81"/>
        <v>0</v>
      </c>
      <c r="W499" s="170">
        <f t="shared" si="82"/>
        <v>0</v>
      </c>
      <c r="X499" s="170">
        <f t="shared" si="83"/>
        <v>0</v>
      </c>
    </row>
    <row r="500" spans="1:24" x14ac:dyDescent="0.25">
      <c r="A500" s="122">
        <v>491</v>
      </c>
      <c r="B500" s="40"/>
      <c r="C500" s="40"/>
      <c r="D500" s="173"/>
      <c r="E500" s="122"/>
      <c r="F500" s="122"/>
      <c r="G500" s="122"/>
      <c r="H500" s="122"/>
      <c r="I500" s="122"/>
      <c r="J500" s="122"/>
      <c r="K500" s="122"/>
      <c r="L500" s="122"/>
      <c r="M500" s="122"/>
      <c r="N500" s="125" t="str">
        <f t="shared" si="73"/>
        <v>SK FELDA PALONG 5</v>
      </c>
      <c r="O500" s="170" t="str">
        <f t="shared" si="74"/>
        <v>NBA6016</v>
      </c>
      <c r="P500" s="170">
        <f t="shared" si="75"/>
        <v>0</v>
      </c>
      <c r="Q500" s="170">
        <f t="shared" si="76"/>
        <v>0</v>
      </c>
      <c r="R500" s="170">
        <f t="shared" si="77"/>
        <v>0</v>
      </c>
      <c r="S500" s="170">
        <f t="shared" si="78"/>
        <v>0</v>
      </c>
      <c r="T500" s="170">
        <f t="shared" si="79"/>
        <v>0</v>
      </c>
      <c r="U500" s="170">
        <f t="shared" si="80"/>
        <v>0</v>
      </c>
      <c r="V500" s="170">
        <f t="shared" si="81"/>
        <v>0</v>
      </c>
      <c r="W500" s="170">
        <f t="shared" si="82"/>
        <v>0</v>
      </c>
      <c r="X500" s="170">
        <f t="shared" si="83"/>
        <v>0</v>
      </c>
    </row>
    <row r="501" spans="1:24" x14ac:dyDescent="0.25">
      <c r="A501" s="122">
        <v>492</v>
      </c>
      <c r="B501" s="40"/>
      <c r="C501" s="40"/>
      <c r="D501" s="173"/>
      <c r="E501" s="122"/>
      <c r="F501" s="122"/>
      <c r="G501" s="122"/>
      <c r="H501" s="122"/>
      <c r="I501" s="122"/>
      <c r="J501" s="122"/>
      <c r="K501" s="122"/>
      <c r="L501" s="122"/>
      <c r="M501" s="122"/>
      <c r="N501" s="125" t="str">
        <f t="shared" si="73"/>
        <v>SK FELDA PALONG 5</v>
      </c>
      <c r="O501" s="170" t="str">
        <f t="shared" si="74"/>
        <v>NBA6016</v>
      </c>
      <c r="P501" s="170">
        <f t="shared" si="75"/>
        <v>0</v>
      </c>
      <c r="Q501" s="170">
        <f t="shared" si="76"/>
        <v>0</v>
      </c>
      <c r="R501" s="170">
        <f t="shared" si="77"/>
        <v>0</v>
      </c>
      <c r="S501" s="170">
        <f t="shared" si="78"/>
        <v>0</v>
      </c>
      <c r="T501" s="170">
        <f t="shared" si="79"/>
        <v>0</v>
      </c>
      <c r="U501" s="170">
        <f t="shared" si="80"/>
        <v>0</v>
      </c>
      <c r="V501" s="170">
        <f t="shared" si="81"/>
        <v>0</v>
      </c>
      <c r="W501" s="170">
        <f t="shared" si="82"/>
        <v>0</v>
      </c>
      <c r="X501" s="170">
        <f t="shared" si="83"/>
        <v>0</v>
      </c>
    </row>
    <row r="502" spans="1:24" x14ac:dyDescent="0.25">
      <c r="A502" s="122">
        <v>493</v>
      </c>
      <c r="B502" s="40"/>
      <c r="C502" s="40"/>
      <c r="D502" s="173"/>
      <c r="E502" s="122"/>
      <c r="F502" s="122"/>
      <c r="G502" s="122"/>
      <c r="H502" s="122"/>
      <c r="I502" s="122"/>
      <c r="J502" s="122"/>
      <c r="K502" s="122"/>
      <c r="L502" s="122"/>
      <c r="M502" s="122"/>
      <c r="N502" s="125" t="str">
        <f t="shared" si="73"/>
        <v>SK FELDA PALONG 5</v>
      </c>
      <c r="O502" s="170" t="str">
        <f t="shared" si="74"/>
        <v>NBA6016</v>
      </c>
      <c r="P502" s="170">
        <f t="shared" si="75"/>
        <v>0</v>
      </c>
      <c r="Q502" s="170">
        <f t="shared" si="76"/>
        <v>0</v>
      </c>
      <c r="R502" s="170">
        <f t="shared" si="77"/>
        <v>0</v>
      </c>
      <c r="S502" s="170">
        <f t="shared" si="78"/>
        <v>0</v>
      </c>
      <c r="T502" s="170">
        <f t="shared" si="79"/>
        <v>0</v>
      </c>
      <c r="U502" s="170">
        <f t="shared" si="80"/>
        <v>0</v>
      </c>
      <c r="V502" s="170">
        <f t="shared" si="81"/>
        <v>0</v>
      </c>
      <c r="W502" s="170">
        <f t="shared" si="82"/>
        <v>0</v>
      </c>
      <c r="X502" s="170">
        <f t="shared" si="83"/>
        <v>0</v>
      </c>
    </row>
    <row r="503" spans="1:24" x14ac:dyDescent="0.25">
      <c r="A503" s="122">
        <v>494</v>
      </c>
      <c r="B503" s="40"/>
      <c r="C503" s="40"/>
      <c r="D503" s="173"/>
      <c r="E503" s="122"/>
      <c r="F503" s="122"/>
      <c r="G503" s="122"/>
      <c r="H503" s="122"/>
      <c r="I503" s="122"/>
      <c r="J503" s="122"/>
      <c r="K503" s="122"/>
      <c r="L503" s="122"/>
      <c r="M503" s="122"/>
      <c r="N503" s="125" t="str">
        <f t="shared" si="73"/>
        <v>SK FELDA PALONG 5</v>
      </c>
      <c r="O503" s="170" t="str">
        <f t="shared" si="74"/>
        <v>NBA6016</v>
      </c>
      <c r="P503" s="170">
        <f t="shared" si="75"/>
        <v>0</v>
      </c>
      <c r="Q503" s="170">
        <f t="shared" si="76"/>
        <v>0</v>
      </c>
      <c r="R503" s="170">
        <f t="shared" si="77"/>
        <v>0</v>
      </c>
      <c r="S503" s="170">
        <f t="shared" si="78"/>
        <v>0</v>
      </c>
      <c r="T503" s="170">
        <f t="shared" si="79"/>
        <v>0</v>
      </c>
      <c r="U503" s="170">
        <f t="shared" si="80"/>
        <v>0</v>
      </c>
      <c r="V503" s="170">
        <f t="shared" si="81"/>
        <v>0</v>
      </c>
      <c r="W503" s="170">
        <f t="shared" si="82"/>
        <v>0</v>
      </c>
      <c r="X503" s="170">
        <f t="shared" si="83"/>
        <v>0</v>
      </c>
    </row>
    <row r="504" spans="1:24" x14ac:dyDescent="0.25">
      <c r="A504" s="122">
        <v>495</v>
      </c>
      <c r="B504" s="40"/>
      <c r="C504" s="40"/>
      <c r="D504" s="173"/>
      <c r="E504" s="122"/>
      <c r="F504" s="122"/>
      <c r="G504" s="122"/>
      <c r="H504" s="122"/>
      <c r="I504" s="122"/>
      <c r="J504" s="122"/>
      <c r="K504" s="122"/>
      <c r="L504" s="122"/>
      <c r="M504" s="122"/>
      <c r="N504" s="125" t="str">
        <f t="shared" si="73"/>
        <v>SK FELDA PALONG 5</v>
      </c>
      <c r="O504" s="170" t="str">
        <f t="shared" si="74"/>
        <v>NBA6016</v>
      </c>
      <c r="P504" s="170">
        <f t="shared" si="75"/>
        <v>0</v>
      </c>
      <c r="Q504" s="170">
        <f t="shared" si="76"/>
        <v>0</v>
      </c>
      <c r="R504" s="170">
        <f t="shared" si="77"/>
        <v>0</v>
      </c>
      <c r="S504" s="170">
        <f t="shared" si="78"/>
        <v>0</v>
      </c>
      <c r="T504" s="170">
        <f t="shared" si="79"/>
        <v>0</v>
      </c>
      <c r="U504" s="170">
        <f t="shared" si="80"/>
        <v>0</v>
      </c>
      <c r="V504" s="170">
        <f t="shared" si="81"/>
        <v>0</v>
      </c>
      <c r="W504" s="170">
        <f t="shared" si="82"/>
        <v>0</v>
      </c>
      <c r="X504" s="170">
        <f t="shared" si="83"/>
        <v>0</v>
      </c>
    </row>
    <row r="505" spans="1:24" x14ac:dyDescent="0.25">
      <c r="A505" s="122">
        <v>496</v>
      </c>
      <c r="B505" s="40"/>
      <c r="C505" s="40"/>
      <c r="D505" s="173"/>
      <c r="E505" s="122"/>
      <c r="F505" s="122"/>
      <c r="G505" s="122"/>
      <c r="H505" s="122"/>
      <c r="I505" s="122"/>
      <c r="J505" s="122"/>
      <c r="K505" s="122"/>
      <c r="L505" s="122"/>
      <c r="M505" s="122"/>
      <c r="N505" s="125" t="str">
        <f t="shared" si="73"/>
        <v>SK FELDA PALONG 5</v>
      </c>
      <c r="O505" s="170" t="str">
        <f t="shared" si="74"/>
        <v>NBA6016</v>
      </c>
      <c r="P505" s="170">
        <f t="shared" si="75"/>
        <v>0</v>
      </c>
      <c r="Q505" s="170">
        <f t="shared" si="76"/>
        <v>0</v>
      </c>
      <c r="R505" s="170">
        <f t="shared" si="77"/>
        <v>0</v>
      </c>
      <c r="S505" s="170">
        <f t="shared" si="78"/>
        <v>0</v>
      </c>
      <c r="T505" s="170">
        <f t="shared" si="79"/>
        <v>0</v>
      </c>
      <c r="U505" s="170">
        <f t="shared" si="80"/>
        <v>0</v>
      </c>
      <c r="V505" s="170">
        <f t="shared" si="81"/>
        <v>0</v>
      </c>
      <c r="W505" s="170">
        <f t="shared" si="82"/>
        <v>0</v>
      </c>
      <c r="X505" s="170">
        <f t="shared" si="83"/>
        <v>0</v>
      </c>
    </row>
    <row r="506" spans="1:24" x14ac:dyDescent="0.25">
      <c r="A506" s="122">
        <v>497</v>
      </c>
      <c r="B506" s="40"/>
      <c r="C506" s="40"/>
      <c r="D506" s="173"/>
      <c r="E506" s="122"/>
      <c r="F506" s="122"/>
      <c r="G506" s="122"/>
      <c r="H506" s="122"/>
      <c r="I506" s="122"/>
      <c r="J506" s="122"/>
      <c r="K506" s="122"/>
      <c r="L506" s="122"/>
      <c r="M506" s="122"/>
      <c r="N506" s="125" t="str">
        <f t="shared" si="73"/>
        <v>SK FELDA PALONG 5</v>
      </c>
      <c r="O506" s="170" t="str">
        <f t="shared" si="74"/>
        <v>NBA6016</v>
      </c>
      <c r="P506" s="170">
        <f t="shared" si="75"/>
        <v>0</v>
      </c>
      <c r="Q506" s="170">
        <f t="shared" si="76"/>
        <v>0</v>
      </c>
      <c r="R506" s="170">
        <f t="shared" si="77"/>
        <v>0</v>
      </c>
      <c r="S506" s="170">
        <f t="shared" si="78"/>
        <v>0</v>
      </c>
      <c r="T506" s="170">
        <f t="shared" si="79"/>
        <v>0</v>
      </c>
      <c r="U506" s="170">
        <f t="shared" si="80"/>
        <v>0</v>
      </c>
      <c r="V506" s="170">
        <f t="shared" si="81"/>
        <v>0</v>
      </c>
      <c r="W506" s="170">
        <f t="shared" si="82"/>
        <v>0</v>
      </c>
      <c r="X506" s="170">
        <f t="shared" si="83"/>
        <v>0</v>
      </c>
    </row>
    <row r="507" spans="1:24" x14ac:dyDescent="0.25">
      <c r="A507" s="122">
        <v>498</v>
      </c>
      <c r="B507" s="40"/>
      <c r="C507" s="40"/>
      <c r="D507" s="173"/>
      <c r="E507" s="122"/>
      <c r="F507" s="122"/>
      <c r="G507" s="122"/>
      <c r="H507" s="122"/>
      <c r="I507" s="122"/>
      <c r="J507" s="122"/>
      <c r="K507" s="122"/>
      <c r="L507" s="122"/>
      <c r="M507" s="122"/>
      <c r="N507" s="125" t="str">
        <f t="shared" si="73"/>
        <v>SK FELDA PALONG 5</v>
      </c>
      <c r="O507" s="170" t="str">
        <f t="shared" si="74"/>
        <v>NBA6016</v>
      </c>
      <c r="P507" s="170">
        <f t="shared" si="75"/>
        <v>0</v>
      </c>
      <c r="Q507" s="170">
        <f t="shared" si="76"/>
        <v>0</v>
      </c>
      <c r="R507" s="170">
        <f t="shared" si="77"/>
        <v>0</v>
      </c>
      <c r="S507" s="170">
        <f t="shared" si="78"/>
        <v>0</v>
      </c>
      <c r="T507" s="170">
        <f t="shared" si="79"/>
        <v>0</v>
      </c>
      <c r="U507" s="170">
        <f t="shared" si="80"/>
        <v>0</v>
      </c>
      <c r="V507" s="170">
        <f t="shared" si="81"/>
        <v>0</v>
      </c>
      <c r="W507" s="170">
        <f t="shared" si="82"/>
        <v>0</v>
      </c>
      <c r="X507" s="170">
        <f t="shared" si="83"/>
        <v>0</v>
      </c>
    </row>
    <row r="508" spans="1:24" x14ac:dyDescent="0.25">
      <c r="A508" s="122">
        <v>499</v>
      </c>
      <c r="B508" s="40"/>
      <c r="C508" s="40"/>
      <c r="D508" s="173"/>
      <c r="E508" s="122"/>
      <c r="F508" s="122"/>
      <c r="G508" s="122"/>
      <c r="H508" s="122"/>
      <c r="I508" s="122"/>
      <c r="J508" s="122"/>
      <c r="K508" s="122"/>
      <c r="L508" s="122"/>
      <c r="M508" s="122"/>
      <c r="N508" s="125" t="str">
        <f t="shared" si="73"/>
        <v>SK FELDA PALONG 5</v>
      </c>
      <c r="O508" s="170" t="str">
        <f t="shared" si="74"/>
        <v>NBA6016</v>
      </c>
      <c r="P508" s="170">
        <f t="shared" si="75"/>
        <v>0</v>
      </c>
      <c r="Q508" s="170">
        <f t="shared" si="76"/>
        <v>0</v>
      </c>
      <c r="R508" s="170">
        <f t="shared" si="77"/>
        <v>0</v>
      </c>
      <c r="S508" s="170">
        <f t="shared" si="78"/>
        <v>0</v>
      </c>
      <c r="T508" s="170">
        <f t="shared" si="79"/>
        <v>0</v>
      </c>
      <c r="U508" s="170">
        <f t="shared" si="80"/>
        <v>0</v>
      </c>
      <c r="V508" s="170">
        <f t="shared" si="81"/>
        <v>0</v>
      </c>
      <c r="W508" s="170">
        <f t="shared" si="82"/>
        <v>0</v>
      </c>
      <c r="X508" s="170">
        <f t="shared" si="83"/>
        <v>0</v>
      </c>
    </row>
    <row r="509" spans="1:24" x14ac:dyDescent="0.25">
      <c r="A509" s="122">
        <v>500</v>
      </c>
      <c r="B509" s="40"/>
      <c r="C509" s="40"/>
      <c r="D509" s="173"/>
      <c r="E509" s="122"/>
      <c r="F509" s="122"/>
      <c r="G509" s="122"/>
      <c r="H509" s="122"/>
      <c r="I509" s="122"/>
      <c r="J509" s="122"/>
      <c r="K509" s="122"/>
      <c r="L509" s="122"/>
      <c r="M509" s="122"/>
      <c r="N509" s="125" t="str">
        <f t="shared" si="73"/>
        <v>SK FELDA PALONG 5</v>
      </c>
      <c r="O509" s="170" t="str">
        <f t="shared" si="74"/>
        <v>NBA6016</v>
      </c>
      <c r="P509" s="170">
        <f t="shared" si="75"/>
        <v>0</v>
      </c>
      <c r="Q509" s="170">
        <f t="shared" si="76"/>
        <v>0</v>
      </c>
      <c r="R509" s="170">
        <f t="shared" si="77"/>
        <v>0</v>
      </c>
      <c r="S509" s="170">
        <f t="shared" si="78"/>
        <v>0</v>
      </c>
      <c r="T509" s="170">
        <f t="shared" si="79"/>
        <v>0</v>
      </c>
      <c r="U509" s="170">
        <f t="shared" si="80"/>
        <v>0</v>
      </c>
      <c r="V509" s="170">
        <f t="shared" si="81"/>
        <v>0</v>
      </c>
      <c r="W509" s="170">
        <f t="shared" si="82"/>
        <v>0</v>
      </c>
      <c r="X509" s="170">
        <f t="shared" si="83"/>
        <v>0</v>
      </c>
    </row>
    <row r="510" spans="1:24" x14ac:dyDescent="0.25">
      <c r="L510" s="42"/>
      <c r="M510" s="42"/>
    </row>
    <row r="511" spans="1:24" ht="15.75" x14ac:dyDescent="0.25">
      <c r="B511" s="83" t="s">
        <v>28</v>
      </c>
      <c r="C511" s="83"/>
      <c r="D511" s="83"/>
      <c r="E511" s="84"/>
      <c r="F511" s="84"/>
      <c r="G511" s="84"/>
      <c r="H511" s="84"/>
      <c r="I511" s="84"/>
      <c r="J511" s="84"/>
      <c r="K511" s="84"/>
      <c r="L511" s="84"/>
      <c r="M511" s="84"/>
      <c r="N511" s="172"/>
    </row>
    <row r="512" spans="1:24" ht="15.75" x14ac:dyDescent="0.25">
      <c r="B512" s="87">
        <v>0</v>
      </c>
      <c r="C512" s="87"/>
      <c r="D512" s="88"/>
      <c r="E512" s="89"/>
      <c r="F512" s="89"/>
      <c r="G512" s="89"/>
      <c r="H512" s="89"/>
      <c r="I512" s="89"/>
      <c r="J512" s="89"/>
      <c r="K512" s="89"/>
      <c r="L512" s="89"/>
      <c r="M512" s="89"/>
      <c r="N512" s="90"/>
    </row>
    <row r="513" spans="2:14" ht="15.75" x14ac:dyDescent="0.25">
      <c r="B513" s="87">
        <v>5</v>
      </c>
      <c r="C513" s="87"/>
      <c r="D513" s="91"/>
      <c r="E513" s="89"/>
      <c r="F513" s="89"/>
      <c r="G513" s="89"/>
      <c r="H513" s="89"/>
      <c r="I513" s="89"/>
      <c r="J513" s="89"/>
      <c r="K513" s="89"/>
      <c r="L513" s="89"/>
      <c r="M513" s="89"/>
      <c r="N513" s="90"/>
    </row>
    <row r="514" spans="2:14" ht="15.75" x14ac:dyDescent="0.25">
      <c r="B514" s="87">
        <v>8</v>
      </c>
      <c r="C514" s="87"/>
      <c r="D514" s="93"/>
      <c r="E514" s="89"/>
      <c r="F514" s="89"/>
      <c r="G514" s="89"/>
      <c r="H514" s="89"/>
      <c r="I514" s="89"/>
      <c r="J514" s="89"/>
      <c r="K514" s="89"/>
      <c r="L514" s="89"/>
      <c r="M514" s="89"/>
      <c r="N514" s="90"/>
    </row>
    <row r="515" spans="2:14" ht="16.5" thickBot="1" x14ac:dyDescent="0.3">
      <c r="B515" s="94"/>
      <c r="C515" s="94"/>
      <c r="D515" s="95"/>
      <c r="E515" s="96"/>
      <c r="F515" s="96"/>
      <c r="G515" s="96"/>
      <c r="H515" s="96"/>
      <c r="I515" s="96"/>
      <c r="J515" s="96"/>
      <c r="K515" s="96"/>
      <c r="L515" s="96"/>
      <c r="M515" s="96"/>
      <c r="N515" s="97"/>
    </row>
    <row r="516" spans="2:14" ht="15.75" thickTop="1" x14ac:dyDescent="0.25">
      <c r="L516" s="42"/>
      <c r="M516" s="42"/>
    </row>
    <row r="517" spans="2:14" x14ac:dyDescent="0.25">
      <c r="L517" s="42"/>
      <c r="M517" s="42"/>
    </row>
    <row r="518" spans="2:14" hidden="1" x14ac:dyDescent="0.25">
      <c r="B518" s="87">
        <v>0</v>
      </c>
      <c r="C518" s="87"/>
      <c r="D518" s="88"/>
      <c r="L518" s="42"/>
      <c r="M518" s="42"/>
    </row>
    <row r="519" spans="2:14" hidden="1" x14ac:dyDescent="0.25">
      <c r="B519" s="87">
        <v>50</v>
      </c>
      <c r="C519" s="87"/>
      <c r="D519" s="91"/>
      <c r="L519" s="42"/>
      <c r="M519" s="42"/>
    </row>
    <row r="520" spans="2:14" hidden="1" x14ac:dyDescent="0.25">
      <c r="B520" s="87">
        <v>80</v>
      </c>
      <c r="C520" s="87"/>
      <c r="D520" s="93"/>
      <c r="L520" s="42"/>
      <c r="M520" s="42"/>
    </row>
    <row r="521" spans="2:14" hidden="1" x14ac:dyDescent="0.25">
      <c r="L521" s="42"/>
      <c r="M521" s="42"/>
    </row>
    <row r="522" spans="2:14" hidden="1" x14ac:dyDescent="0.25">
      <c r="L522" s="42"/>
      <c r="M522" s="42"/>
    </row>
    <row r="523" spans="2:14" hidden="1" x14ac:dyDescent="0.25">
      <c r="L523" s="42"/>
      <c r="M523" s="42"/>
    </row>
    <row r="524" spans="2:14" hidden="1" x14ac:dyDescent="0.25">
      <c r="L524" s="42"/>
      <c r="M524" s="42"/>
    </row>
    <row r="525" spans="2:14" hidden="1" x14ac:dyDescent="0.25">
      <c r="L525" s="42"/>
      <c r="M525" s="42"/>
    </row>
    <row r="526" spans="2:14" hidden="1" x14ac:dyDescent="0.25">
      <c r="L526" s="42"/>
      <c r="M526" s="42"/>
    </row>
    <row r="527" spans="2:14" hidden="1" x14ac:dyDescent="0.25">
      <c r="L527" s="42"/>
      <c r="M527" s="42"/>
    </row>
    <row r="528" spans="2:14" hidden="1" x14ac:dyDescent="0.25">
      <c r="L528" s="42"/>
      <c r="M528" s="42"/>
    </row>
    <row r="529" spans="12:13" hidden="1" x14ac:dyDescent="0.25">
      <c r="L529" s="42"/>
      <c r="M529" s="42"/>
    </row>
    <row r="530" spans="12:13" hidden="1" x14ac:dyDescent="0.25">
      <c r="L530" s="42"/>
      <c r="M530" s="42"/>
    </row>
    <row r="531" spans="12:13" hidden="1" x14ac:dyDescent="0.25">
      <c r="L531" s="42"/>
      <c r="M531" s="42"/>
    </row>
    <row r="532" spans="12:13" hidden="1" x14ac:dyDescent="0.25">
      <c r="L532" s="42"/>
      <c r="M532" s="42"/>
    </row>
    <row r="533" spans="12:13" hidden="1" x14ac:dyDescent="0.25">
      <c r="L533" s="42"/>
      <c r="M533" s="42"/>
    </row>
    <row r="534" spans="12:13" hidden="1" x14ac:dyDescent="0.25">
      <c r="L534" s="42"/>
      <c r="M534" s="42"/>
    </row>
    <row r="535" spans="12:13" hidden="1" x14ac:dyDescent="0.25">
      <c r="L535" s="42"/>
      <c r="M535" s="42"/>
    </row>
    <row r="536" spans="12:13" hidden="1" x14ac:dyDescent="0.25">
      <c r="L536" s="42"/>
      <c r="M536" s="42"/>
    </row>
    <row r="537" spans="12:13" hidden="1" x14ac:dyDescent="0.25">
      <c r="L537" s="42"/>
      <c r="M537" s="42"/>
    </row>
    <row r="538" spans="12:13" hidden="1" x14ac:dyDescent="0.25">
      <c r="L538" s="42"/>
      <c r="M538" s="42"/>
    </row>
    <row r="539" spans="12:13" hidden="1" x14ac:dyDescent="0.25">
      <c r="L539" s="42"/>
      <c r="M539" s="42"/>
    </row>
    <row r="540" spans="12:13" hidden="1" x14ac:dyDescent="0.25">
      <c r="L540" s="42"/>
      <c r="M540" s="42"/>
    </row>
    <row r="541" spans="12:13" hidden="1" x14ac:dyDescent="0.25">
      <c r="L541" s="42"/>
      <c r="M541" s="42"/>
    </row>
    <row r="542" spans="12:13" hidden="1" x14ac:dyDescent="0.25">
      <c r="L542" s="42"/>
      <c r="M542" s="42"/>
    </row>
    <row r="543" spans="12:13" hidden="1" x14ac:dyDescent="0.25">
      <c r="L543" s="42"/>
      <c r="M543" s="42"/>
    </row>
    <row r="544" spans="12:13" hidden="1" x14ac:dyDescent="0.25">
      <c r="L544" s="42"/>
      <c r="M544" s="42"/>
    </row>
    <row r="545" spans="12:13" hidden="1" x14ac:dyDescent="0.25">
      <c r="L545" s="42"/>
      <c r="M545" s="42"/>
    </row>
    <row r="546" spans="12:13" hidden="1" x14ac:dyDescent="0.25">
      <c r="L546" s="42"/>
      <c r="M546" s="42"/>
    </row>
    <row r="547" spans="12:13" hidden="1" x14ac:dyDescent="0.25">
      <c r="L547" s="42"/>
      <c r="M547" s="42"/>
    </row>
    <row r="548" spans="12:13" hidden="1" x14ac:dyDescent="0.25">
      <c r="L548" s="42"/>
      <c r="M548" s="42"/>
    </row>
    <row r="549" spans="12:13" hidden="1" x14ac:dyDescent="0.25">
      <c r="L549" s="42"/>
      <c r="M549" s="42"/>
    </row>
    <row r="550" spans="12:13" hidden="1" x14ac:dyDescent="0.25">
      <c r="L550" s="42"/>
      <c r="M550" s="42"/>
    </row>
    <row r="551" spans="12:13" hidden="1" x14ac:dyDescent="0.25">
      <c r="L551" s="42"/>
      <c r="M551" s="42"/>
    </row>
    <row r="552" spans="12:13" hidden="1" x14ac:dyDescent="0.25">
      <c r="L552" s="42"/>
      <c r="M552" s="42"/>
    </row>
    <row r="553" spans="12:13" hidden="1" x14ac:dyDescent="0.25">
      <c r="L553" s="42"/>
      <c r="M553" s="42"/>
    </row>
    <row r="554" spans="12:13" hidden="1" x14ac:dyDescent="0.25">
      <c r="L554" s="42"/>
      <c r="M554" s="42"/>
    </row>
    <row r="555" spans="12:13" hidden="1" x14ac:dyDescent="0.25">
      <c r="L555" s="42"/>
      <c r="M555" s="42"/>
    </row>
    <row r="556" spans="12:13" hidden="1" x14ac:dyDescent="0.25">
      <c r="L556" s="42"/>
      <c r="M556" s="42"/>
    </row>
    <row r="557" spans="12:13" hidden="1" x14ac:dyDescent="0.25">
      <c r="L557" s="42"/>
      <c r="M557" s="42"/>
    </row>
    <row r="558" spans="12:13" hidden="1" x14ac:dyDescent="0.25">
      <c r="L558" s="42"/>
      <c r="M558" s="42"/>
    </row>
    <row r="559" spans="12:13" hidden="1" x14ac:dyDescent="0.25">
      <c r="L559" s="42"/>
      <c r="M559" s="42"/>
    </row>
    <row r="560" spans="12:13" hidden="1" x14ac:dyDescent="0.25">
      <c r="L560" s="42"/>
      <c r="M560" s="42"/>
    </row>
    <row r="561" spans="12:13" hidden="1" x14ac:dyDescent="0.25">
      <c r="L561" s="42"/>
      <c r="M561" s="42"/>
    </row>
    <row r="562" spans="12:13" hidden="1" x14ac:dyDescent="0.25">
      <c r="L562" s="42"/>
      <c r="M562" s="42"/>
    </row>
    <row r="563" spans="12:13" hidden="1" x14ac:dyDescent="0.25">
      <c r="L563" s="42"/>
      <c r="M563" s="42"/>
    </row>
    <row r="564" spans="12:13" hidden="1" x14ac:dyDescent="0.25">
      <c r="L564" s="42"/>
      <c r="M564" s="42"/>
    </row>
    <row r="565" spans="12:13" hidden="1" x14ac:dyDescent="0.25">
      <c r="L565" s="42"/>
      <c r="M565" s="42"/>
    </row>
    <row r="566" spans="12:13" hidden="1" x14ac:dyDescent="0.25">
      <c r="L566" s="42"/>
      <c r="M566" s="42"/>
    </row>
    <row r="567" spans="12:13" hidden="1" x14ac:dyDescent="0.25">
      <c r="L567" s="42"/>
      <c r="M567" s="42"/>
    </row>
    <row r="568" spans="12:13" hidden="1" x14ac:dyDescent="0.25">
      <c r="L568" s="42"/>
      <c r="M568" s="42"/>
    </row>
    <row r="569" spans="12:13" hidden="1" x14ac:dyDescent="0.25">
      <c r="L569" s="42"/>
      <c r="M569" s="42"/>
    </row>
    <row r="570" spans="12:13" hidden="1" x14ac:dyDescent="0.25">
      <c r="L570" s="42"/>
      <c r="M570" s="42"/>
    </row>
    <row r="571" spans="12:13" hidden="1" x14ac:dyDescent="0.25">
      <c r="L571" s="42"/>
      <c r="M571" s="42"/>
    </row>
    <row r="572" spans="12:13" hidden="1" x14ac:dyDescent="0.25">
      <c r="L572" s="42"/>
      <c r="M572" s="42"/>
    </row>
    <row r="573" spans="12:13" hidden="1" x14ac:dyDescent="0.25">
      <c r="L573" s="42"/>
      <c r="M573" s="42"/>
    </row>
    <row r="574" spans="12:13" hidden="1" x14ac:dyDescent="0.25">
      <c r="L574" s="42"/>
      <c r="M574" s="42"/>
    </row>
    <row r="575" spans="12:13" hidden="1" x14ac:dyDescent="0.25">
      <c r="L575" s="42"/>
      <c r="M575" s="42"/>
    </row>
    <row r="576" spans="12:13" hidden="1" x14ac:dyDescent="0.25">
      <c r="L576" s="42"/>
      <c r="M576" s="42"/>
    </row>
    <row r="577" spans="12:13" hidden="1" x14ac:dyDescent="0.25">
      <c r="L577" s="42"/>
      <c r="M577" s="42"/>
    </row>
    <row r="578" spans="12:13" hidden="1" x14ac:dyDescent="0.25">
      <c r="L578" s="42"/>
      <c r="M578" s="42"/>
    </row>
    <row r="579" spans="12:13" hidden="1" x14ac:dyDescent="0.25">
      <c r="L579" s="42"/>
      <c r="M579" s="42"/>
    </row>
    <row r="580" spans="12:13" hidden="1" x14ac:dyDescent="0.25">
      <c r="L580" s="42"/>
      <c r="M580" s="42"/>
    </row>
    <row r="581" spans="12:13" hidden="1" x14ac:dyDescent="0.25">
      <c r="L581" s="42"/>
      <c r="M581" s="42"/>
    </row>
    <row r="582" spans="12:13" hidden="1" x14ac:dyDescent="0.25">
      <c r="L582" s="42"/>
      <c r="M582" s="42"/>
    </row>
    <row r="583" spans="12:13" hidden="1" x14ac:dyDescent="0.25">
      <c r="L583" s="42"/>
      <c r="M583" s="42"/>
    </row>
    <row r="584" spans="12:13" hidden="1" x14ac:dyDescent="0.25">
      <c r="L584" s="42"/>
      <c r="M584" s="42"/>
    </row>
    <row r="585" spans="12:13" hidden="1" x14ac:dyDescent="0.25">
      <c r="L585" s="42"/>
      <c r="M585" s="42"/>
    </row>
    <row r="586" spans="12:13" hidden="1" x14ac:dyDescent="0.25">
      <c r="L586" s="42"/>
      <c r="M586" s="42"/>
    </row>
    <row r="587" spans="12:13" hidden="1" x14ac:dyDescent="0.25">
      <c r="L587" s="42"/>
      <c r="M587" s="42"/>
    </row>
    <row r="588" spans="12:13" hidden="1" x14ac:dyDescent="0.25">
      <c r="L588" s="42"/>
      <c r="M588" s="42"/>
    </row>
    <row r="589" spans="12:13" hidden="1" x14ac:dyDescent="0.25">
      <c r="L589" s="42"/>
      <c r="M589" s="42"/>
    </row>
    <row r="590" spans="12:13" hidden="1" x14ac:dyDescent="0.25">
      <c r="L590" s="42"/>
      <c r="M590" s="42"/>
    </row>
    <row r="591" spans="12:13" hidden="1" x14ac:dyDescent="0.25">
      <c r="L591" s="42"/>
      <c r="M591" s="42"/>
    </row>
    <row r="592" spans="12:13" hidden="1" x14ac:dyDescent="0.25">
      <c r="L592" s="42"/>
      <c r="M592" s="42"/>
    </row>
    <row r="593" spans="12:13" hidden="1" x14ac:dyDescent="0.25">
      <c r="L593" s="42"/>
      <c r="M593" s="42"/>
    </row>
    <row r="594" spans="12:13" hidden="1" x14ac:dyDescent="0.25">
      <c r="L594" s="42"/>
      <c r="M594" s="42"/>
    </row>
    <row r="595" spans="12:13" hidden="1" x14ac:dyDescent="0.25">
      <c r="L595" s="42"/>
      <c r="M595" s="42"/>
    </row>
    <row r="596" spans="12:13" hidden="1" x14ac:dyDescent="0.25">
      <c r="L596" s="42"/>
      <c r="M596" s="42"/>
    </row>
    <row r="597" spans="12:13" hidden="1" x14ac:dyDescent="0.25">
      <c r="L597" s="42"/>
      <c r="M597" s="42"/>
    </row>
    <row r="598" spans="12:13" hidden="1" x14ac:dyDescent="0.25">
      <c r="L598" s="42"/>
      <c r="M598" s="42"/>
    </row>
    <row r="599" spans="12:13" hidden="1" x14ac:dyDescent="0.25">
      <c r="L599" s="42"/>
      <c r="M599" s="42"/>
    </row>
    <row r="600" spans="12:13" hidden="1" x14ac:dyDescent="0.25">
      <c r="L600" s="42"/>
      <c r="M600" s="42"/>
    </row>
    <row r="601" spans="12:13" hidden="1" x14ac:dyDescent="0.25">
      <c r="L601" s="42"/>
      <c r="M601" s="42"/>
    </row>
    <row r="602" spans="12:13" hidden="1" x14ac:dyDescent="0.25">
      <c r="L602" s="42"/>
      <c r="M602" s="42"/>
    </row>
    <row r="603" spans="12:13" hidden="1" x14ac:dyDescent="0.25">
      <c r="L603" s="42"/>
      <c r="M603" s="42"/>
    </row>
    <row r="604" spans="12:13" hidden="1" x14ac:dyDescent="0.25">
      <c r="L604" s="42"/>
      <c r="M604" s="42"/>
    </row>
    <row r="605" spans="12:13" hidden="1" x14ac:dyDescent="0.25">
      <c r="L605" s="42"/>
      <c r="M605" s="42"/>
    </row>
    <row r="606" spans="12:13" hidden="1" x14ac:dyDescent="0.25">
      <c r="L606" s="42"/>
      <c r="M606" s="42"/>
    </row>
    <row r="607" spans="12:13" hidden="1" x14ac:dyDescent="0.25">
      <c r="L607" s="42"/>
      <c r="M607" s="42"/>
    </row>
    <row r="608" spans="12:13" hidden="1" x14ac:dyDescent="0.25">
      <c r="L608" s="42"/>
      <c r="M608" s="42"/>
    </row>
    <row r="609" spans="12:13" hidden="1" x14ac:dyDescent="0.25">
      <c r="L609" s="42"/>
      <c r="M609" s="42"/>
    </row>
    <row r="610" spans="12:13" hidden="1" x14ac:dyDescent="0.25">
      <c r="L610" s="42"/>
      <c r="M610" s="42"/>
    </row>
    <row r="611" spans="12:13" hidden="1" x14ac:dyDescent="0.25">
      <c r="L611" s="42"/>
      <c r="M611" s="42"/>
    </row>
    <row r="612" spans="12:13" hidden="1" x14ac:dyDescent="0.25">
      <c r="L612" s="42"/>
      <c r="M612" s="42"/>
    </row>
    <row r="613" spans="12:13" hidden="1" x14ac:dyDescent="0.25">
      <c r="L613" s="42"/>
      <c r="M613" s="42"/>
    </row>
    <row r="614" spans="12:13" hidden="1" x14ac:dyDescent="0.25">
      <c r="L614" s="42"/>
      <c r="M614" s="42"/>
    </row>
    <row r="615" spans="12:13" hidden="1" x14ac:dyDescent="0.25">
      <c r="L615" s="42"/>
      <c r="M615" s="42"/>
    </row>
    <row r="616" spans="12:13" hidden="1" x14ac:dyDescent="0.25">
      <c r="L616" s="42"/>
      <c r="M616" s="42"/>
    </row>
    <row r="617" spans="12:13" hidden="1" x14ac:dyDescent="0.25">
      <c r="L617" s="42"/>
      <c r="M617" s="42"/>
    </row>
    <row r="618" spans="12:13" hidden="1" x14ac:dyDescent="0.25">
      <c r="L618" s="42"/>
      <c r="M618" s="42"/>
    </row>
    <row r="619" spans="12:13" hidden="1" x14ac:dyDescent="0.25">
      <c r="L619" s="42"/>
      <c r="M619" s="42"/>
    </row>
    <row r="620" spans="12:13" hidden="1" x14ac:dyDescent="0.25">
      <c r="L620" s="42"/>
      <c r="M620" s="42"/>
    </row>
    <row r="621" spans="12:13" hidden="1" x14ac:dyDescent="0.25">
      <c r="L621" s="42"/>
      <c r="M621" s="42"/>
    </row>
    <row r="622" spans="12:13" hidden="1" x14ac:dyDescent="0.25">
      <c r="L622" s="42"/>
      <c r="M622" s="42"/>
    </row>
    <row r="623" spans="12:13" hidden="1" x14ac:dyDescent="0.25">
      <c r="L623" s="42"/>
      <c r="M623" s="42"/>
    </row>
    <row r="624" spans="12:13" hidden="1" x14ac:dyDescent="0.25">
      <c r="L624" s="42"/>
      <c r="M624" s="42"/>
    </row>
    <row r="625" spans="12:13" hidden="1" x14ac:dyDescent="0.25">
      <c r="L625" s="42"/>
      <c r="M625" s="42"/>
    </row>
    <row r="626" spans="12:13" hidden="1" x14ac:dyDescent="0.25">
      <c r="L626" s="42"/>
      <c r="M626" s="42"/>
    </row>
    <row r="627" spans="12:13" hidden="1" x14ac:dyDescent="0.25">
      <c r="L627" s="42"/>
      <c r="M627" s="42"/>
    </row>
    <row r="628" spans="12:13" hidden="1" x14ac:dyDescent="0.25">
      <c r="L628" s="42"/>
      <c r="M628" s="42"/>
    </row>
    <row r="629" spans="12:13" hidden="1" x14ac:dyDescent="0.25">
      <c r="L629" s="42"/>
      <c r="M629" s="42"/>
    </row>
    <row r="630" spans="12:13" hidden="1" x14ac:dyDescent="0.25">
      <c r="L630" s="42"/>
      <c r="M630" s="42"/>
    </row>
    <row r="631" spans="12:13" hidden="1" x14ac:dyDescent="0.25">
      <c r="L631" s="42"/>
      <c r="M631" s="42"/>
    </row>
    <row r="632" spans="12:13" hidden="1" x14ac:dyDescent="0.25">
      <c r="L632" s="42"/>
      <c r="M632" s="42"/>
    </row>
    <row r="633" spans="12:13" hidden="1" x14ac:dyDescent="0.25">
      <c r="L633" s="42"/>
      <c r="M633" s="42"/>
    </row>
    <row r="634" spans="12:13" hidden="1" x14ac:dyDescent="0.25">
      <c r="L634" s="42"/>
      <c r="M634" s="42"/>
    </row>
    <row r="635" spans="12:13" hidden="1" x14ac:dyDescent="0.25">
      <c r="L635" s="42"/>
      <c r="M635" s="42"/>
    </row>
    <row r="636" spans="12:13" hidden="1" x14ac:dyDescent="0.25">
      <c r="L636" s="42"/>
      <c r="M636" s="42"/>
    </row>
    <row r="637" spans="12:13" hidden="1" x14ac:dyDescent="0.25">
      <c r="L637" s="42"/>
      <c r="M637" s="42"/>
    </row>
    <row r="638" spans="12:13" hidden="1" x14ac:dyDescent="0.25">
      <c r="L638" s="42"/>
      <c r="M638" s="42"/>
    </row>
    <row r="639" spans="12:13" hidden="1" x14ac:dyDescent="0.25">
      <c r="L639" s="42"/>
      <c r="M639" s="42"/>
    </row>
    <row r="640" spans="12:13" hidden="1" x14ac:dyDescent="0.25">
      <c r="L640" s="42"/>
      <c r="M640" s="42"/>
    </row>
    <row r="641" spans="12:13" hidden="1" x14ac:dyDescent="0.25">
      <c r="L641" s="42"/>
      <c r="M641" s="42"/>
    </row>
    <row r="642" spans="12:13" hidden="1" x14ac:dyDescent="0.25">
      <c r="L642" s="42"/>
      <c r="M642" s="42"/>
    </row>
    <row r="643" spans="12:13" hidden="1" x14ac:dyDescent="0.25">
      <c r="L643" s="42"/>
      <c r="M643" s="42"/>
    </row>
    <row r="644" spans="12:13" hidden="1" x14ac:dyDescent="0.25">
      <c r="L644" s="42"/>
      <c r="M644" s="42"/>
    </row>
    <row r="645" spans="12:13" hidden="1" x14ac:dyDescent="0.25">
      <c r="L645" s="42"/>
      <c r="M645" s="42"/>
    </row>
    <row r="646" spans="12:13" hidden="1" x14ac:dyDescent="0.25">
      <c r="L646" s="42"/>
      <c r="M646" s="42"/>
    </row>
    <row r="647" spans="12:13" hidden="1" x14ac:dyDescent="0.25">
      <c r="L647" s="42"/>
      <c r="M647" s="42"/>
    </row>
    <row r="648" spans="12:13" hidden="1" x14ac:dyDescent="0.25">
      <c r="L648" s="42"/>
      <c r="M648" s="42"/>
    </row>
    <row r="649" spans="12:13" hidden="1" x14ac:dyDescent="0.25">
      <c r="L649" s="42"/>
      <c r="M649" s="42"/>
    </row>
    <row r="650" spans="12:13" hidden="1" x14ac:dyDescent="0.25">
      <c r="L650" s="42"/>
      <c r="M650" s="42"/>
    </row>
    <row r="651" spans="12:13" hidden="1" x14ac:dyDescent="0.25">
      <c r="L651" s="42"/>
      <c r="M651" s="42"/>
    </row>
    <row r="652" spans="12:13" hidden="1" x14ac:dyDescent="0.25">
      <c r="L652" s="42"/>
      <c r="M652" s="42"/>
    </row>
    <row r="653" spans="12:13" hidden="1" x14ac:dyDescent="0.25">
      <c r="L653" s="42"/>
      <c r="M653" s="42"/>
    </row>
    <row r="654" spans="12:13" hidden="1" x14ac:dyDescent="0.25">
      <c r="L654" s="42"/>
      <c r="M654" s="42"/>
    </row>
    <row r="655" spans="12:13" hidden="1" x14ac:dyDescent="0.25">
      <c r="L655" s="42"/>
      <c r="M655" s="42"/>
    </row>
    <row r="656" spans="12:13" hidden="1" x14ac:dyDescent="0.25">
      <c r="L656" s="42"/>
      <c r="M656" s="42"/>
    </row>
    <row r="657" spans="12:13" hidden="1" x14ac:dyDescent="0.25">
      <c r="L657" s="42"/>
      <c r="M657" s="42"/>
    </row>
    <row r="658" spans="12:13" hidden="1" x14ac:dyDescent="0.25">
      <c r="L658" s="42"/>
      <c r="M658" s="42"/>
    </row>
    <row r="659" spans="12:13" hidden="1" x14ac:dyDescent="0.25">
      <c r="L659" s="42"/>
      <c r="M659" s="42"/>
    </row>
    <row r="660" spans="12:13" hidden="1" x14ac:dyDescent="0.25">
      <c r="L660" s="42"/>
      <c r="M660" s="42"/>
    </row>
    <row r="661" spans="12:13" hidden="1" x14ac:dyDescent="0.25">
      <c r="L661" s="42"/>
      <c r="M661" s="42"/>
    </row>
    <row r="662" spans="12:13" hidden="1" x14ac:dyDescent="0.25">
      <c r="L662" s="42"/>
      <c r="M662" s="42"/>
    </row>
    <row r="663" spans="12:13" hidden="1" x14ac:dyDescent="0.25">
      <c r="L663" s="42"/>
      <c r="M663" s="42"/>
    </row>
    <row r="664" spans="12:13" hidden="1" x14ac:dyDescent="0.25">
      <c r="L664" s="42"/>
      <c r="M664" s="42"/>
    </row>
    <row r="665" spans="12:13" hidden="1" x14ac:dyDescent="0.25">
      <c r="L665" s="42"/>
      <c r="M665" s="42"/>
    </row>
    <row r="666" spans="12:13" hidden="1" x14ac:dyDescent="0.25">
      <c r="L666" s="42"/>
      <c r="M666" s="42"/>
    </row>
    <row r="667" spans="12:13" hidden="1" x14ac:dyDescent="0.25">
      <c r="L667" s="42"/>
      <c r="M667" s="42"/>
    </row>
    <row r="668" spans="12:13" hidden="1" x14ac:dyDescent="0.25">
      <c r="L668" s="42"/>
      <c r="M668" s="42"/>
    </row>
    <row r="669" spans="12:13" hidden="1" x14ac:dyDescent="0.25">
      <c r="L669" s="42"/>
      <c r="M669" s="42"/>
    </row>
    <row r="670" spans="12:13" hidden="1" x14ac:dyDescent="0.25">
      <c r="L670" s="42"/>
      <c r="M670" s="42"/>
    </row>
    <row r="671" spans="12:13" hidden="1" x14ac:dyDescent="0.25">
      <c r="L671" s="42"/>
      <c r="M671" s="42"/>
    </row>
    <row r="672" spans="12:13" hidden="1" x14ac:dyDescent="0.25">
      <c r="L672" s="42"/>
      <c r="M672" s="42"/>
    </row>
    <row r="673" spans="12:13" hidden="1" x14ac:dyDescent="0.25">
      <c r="L673" s="42"/>
      <c r="M673" s="42"/>
    </row>
    <row r="674" spans="12:13" hidden="1" x14ac:dyDescent="0.25">
      <c r="L674" s="42"/>
      <c r="M674" s="42"/>
    </row>
    <row r="675" spans="12:13" hidden="1" x14ac:dyDescent="0.25">
      <c r="L675" s="42"/>
      <c r="M675" s="42"/>
    </row>
    <row r="676" spans="12:13" hidden="1" x14ac:dyDescent="0.25">
      <c r="L676" s="42"/>
      <c r="M676" s="42"/>
    </row>
    <row r="677" spans="12:13" hidden="1" x14ac:dyDescent="0.25">
      <c r="L677" s="42"/>
      <c r="M677" s="42"/>
    </row>
    <row r="678" spans="12:13" hidden="1" x14ac:dyDescent="0.25">
      <c r="L678" s="42"/>
      <c r="M678" s="42"/>
    </row>
    <row r="679" spans="12:13" hidden="1" x14ac:dyDescent="0.25">
      <c r="L679" s="42"/>
      <c r="M679" s="42"/>
    </row>
    <row r="680" spans="12:13" hidden="1" x14ac:dyDescent="0.25">
      <c r="L680" s="42"/>
      <c r="M680" s="42"/>
    </row>
    <row r="681" spans="12:13" hidden="1" x14ac:dyDescent="0.25">
      <c r="L681" s="42"/>
      <c r="M681" s="42"/>
    </row>
    <row r="682" spans="12:13" hidden="1" x14ac:dyDescent="0.25">
      <c r="L682" s="42"/>
      <c r="M682" s="42"/>
    </row>
    <row r="683" spans="12:13" hidden="1" x14ac:dyDescent="0.25">
      <c r="L683" s="42"/>
      <c r="M683" s="42"/>
    </row>
    <row r="684" spans="12:13" hidden="1" x14ac:dyDescent="0.25">
      <c r="L684" s="42"/>
      <c r="M684" s="42"/>
    </row>
    <row r="685" spans="12:13" hidden="1" x14ac:dyDescent="0.25">
      <c r="L685" s="42"/>
      <c r="M685" s="42"/>
    </row>
    <row r="686" spans="12:13" hidden="1" x14ac:dyDescent="0.25">
      <c r="L686" s="42"/>
      <c r="M686" s="42"/>
    </row>
    <row r="687" spans="12:13" hidden="1" x14ac:dyDescent="0.25">
      <c r="L687" s="42"/>
      <c r="M687" s="42"/>
    </row>
    <row r="688" spans="12:13" hidden="1" x14ac:dyDescent="0.25">
      <c r="L688" s="42"/>
      <c r="M688" s="42"/>
    </row>
    <row r="689" spans="12:13" hidden="1" x14ac:dyDescent="0.25">
      <c r="L689" s="42"/>
      <c r="M689" s="42"/>
    </row>
    <row r="690" spans="12:13" hidden="1" x14ac:dyDescent="0.25">
      <c r="L690" s="42"/>
      <c r="M690" s="42"/>
    </row>
    <row r="691" spans="12:13" hidden="1" x14ac:dyDescent="0.25">
      <c r="L691" s="42"/>
      <c r="M691" s="42"/>
    </row>
    <row r="692" spans="12:13" hidden="1" x14ac:dyDescent="0.25">
      <c r="L692" s="42"/>
      <c r="M692" s="42"/>
    </row>
    <row r="693" spans="12:13" hidden="1" x14ac:dyDescent="0.25">
      <c r="L693" s="42"/>
      <c r="M693" s="42"/>
    </row>
    <row r="694" spans="12:13" hidden="1" x14ac:dyDescent="0.25">
      <c r="L694" s="42"/>
      <c r="M694" s="42"/>
    </row>
    <row r="695" spans="12:13" hidden="1" x14ac:dyDescent="0.25">
      <c r="L695" s="42"/>
      <c r="M695" s="42"/>
    </row>
    <row r="696" spans="12:13" hidden="1" x14ac:dyDescent="0.25">
      <c r="L696" s="42"/>
      <c r="M696" s="42"/>
    </row>
    <row r="697" spans="12:13" hidden="1" x14ac:dyDescent="0.25">
      <c r="L697" s="42"/>
      <c r="M697" s="42"/>
    </row>
    <row r="698" spans="12:13" hidden="1" x14ac:dyDescent="0.25">
      <c r="L698" s="42"/>
      <c r="M698" s="42"/>
    </row>
    <row r="699" spans="12:13" hidden="1" x14ac:dyDescent="0.25">
      <c r="L699" s="42"/>
      <c r="M699" s="42"/>
    </row>
    <row r="700" spans="12:13" hidden="1" x14ac:dyDescent="0.25">
      <c r="L700" s="42"/>
      <c r="M700" s="42"/>
    </row>
    <row r="701" spans="12:13" hidden="1" x14ac:dyDescent="0.25">
      <c r="L701" s="42"/>
      <c r="M701" s="42"/>
    </row>
    <row r="702" spans="12:13" hidden="1" x14ac:dyDescent="0.25">
      <c r="L702" s="42"/>
      <c r="M702" s="42"/>
    </row>
    <row r="703" spans="12:13" hidden="1" x14ac:dyDescent="0.25">
      <c r="L703" s="42"/>
      <c r="M703" s="42"/>
    </row>
    <row r="704" spans="12:13" hidden="1" x14ac:dyDescent="0.25">
      <c r="L704" s="42"/>
      <c r="M704" s="42"/>
    </row>
    <row r="705" spans="12:13" hidden="1" x14ac:dyDescent="0.25">
      <c r="L705" s="42"/>
      <c r="M705" s="42"/>
    </row>
    <row r="706" spans="12:13" hidden="1" x14ac:dyDescent="0.25">
      <c r="L706" s="42"/>
      <c r="M706" s="42"/>
    </row>
    <row r="707" spans="12:13" hidden="1" x14ac:dyDescent="0.25">
      <c r="L707" s="42"/>
      <c r="M707" s="42"/>
    </row>
    <row r="708" spans="12:13" hidden="1" x14ac:dyDescent="0.25">
      <c r="L708" s="42"/>
      <c r="M708" s="42"/>
    </row>
    <row r="709" spans="12:13" hidden="1" x14ac:dyDescent="0.25">
      <c r="L709" s="42"/>
      <c r="M709" s="42"/>
    </row>
    <row r="710" spans="12:13" hidden="1" x14ac:dyDescent="0.25">
      <c r="L710" s="42"/>
      <c r="M710" s="42"/>
    </row>
    <row r="711" spans="12:13" hidden="1" x14ac:dyDescent="0.25">
      <c r="L711" s="42"/>
      <c r="M711" s="42"/>
    </row>
    <row r="712" spans="12:13" hidden="1" x14ac:dyDescent="0.25">
      <c r="L712" s="42"/>
      <c r="M712" s="42"/>
    </row>
    <row r="713" spans="12:13" hidden="1" x14ac:dyDescent="0.25">
      <c r="L713" s="42"/>
      <c r="M713" s="42"/>
    </row>
    <row r="714" spans="12:13" hidden="1" x14ac:dyDescent="0.25">
      <c r="L714" s="42"/>
      <c r="M714" s="42"/>
    </row>
    <row r="715" spans="12:13" hidden="1" x14ac:dyDescent="0.25">
      <c r="L715" s="42"/>
      <c r="M715" s="42"/>
    </row>
    <row r="716" spans="12:13" hidden="1" x14ac:dyDescent="0.25">
      <c r="L716" s="42"/>
      <c r="M716" s="42"/>
    </row>
    <row r="717" spans="12:13" hidden="1" x14ac:dyDescent="0.25">
      <c r="L717" s="42"/>
      <c r="M717" s="42"/>
    </row>
    <row r="718" spans="12:13" hidden="1" x14ac:dyDescent="0.25">
      <c r="L718" s="42"/>
      <c r="M718" s="42"/>
    </row>
    <row r="719" spans="12:13" hidden="1" x14ac:dyDescent="0.25">
      <c r="L719" s="42"/>
      <c r="M719" s="42"/>
    </row>
    <row r="720" spans="12:13" hidden="1" x14ac:dyDescent="0.25">
      <c r="L720" s="42"/>
      <c r="M720" s="42"/>
    </row>
    <row r="721" spans="12:13" hidden="1" x14ac:dyDescent="0.25">
      <c r="L721" s="42"/>
      <c r="M721" s="42"/>
    </row>
    <row r="722" spans="12:13" hidden="1" x14ac:dyDescent="0.25">
      <c r="L722" s="42"/>
      <c r="M722" s="42"/>
    </row>
    <row r="723" spans="12:13" hidden="1" x14ac:dyDescent="0.25">
      <c r="L723" s="42"/>
      <c r="M723" s="42"/>
    </row>
    <row r="724" spans="12:13" hidden="1" x14ac:dyDescent="0.25">
      <c r="L724" s="42"/>
      <c r="M724" s="42"/>
    </row>
    <row r="725" spans="12:13" hidden="1" x14ac:dyDescent="0.25">
      <c r="L725" s="42"/>
      <c r="M725" s="42"/>
    </row>
    <row r="726" spans="12:13" hidden="1" x14ac:dyDescent="0.25">
      <c r="L726" s="42"/>
      <c r="M726" s="42"/>
    </row>
    <row r="727" spans="12:13" hidden="1" x14ac:dyDescent="0.25">
      <c r="L727" s="42"/>
      <c r="M727" s="42"/>
    </row>
    <row r="728" spans="12:13" hidden="1" x14ac:dyDescent="0.25">
      <c r="L728" s="42"/>
      <c r="M728" s="42"/>
    </row>
    <row r="729" spans="12:13" hidden="1" x14ac:dyDescent="0.25">
      <c r="L729" s="42"/>
      <c r="M729" s="42"/>
    </row>
    <row r="730" spans="12:13" hidden="1" x14ac:dyDescent="0.25">
      <c r="L730" s="42"/>
      <c r="M730" s="42"/>
    </row>
    <row r="731" spans="12:13" hidden="1" x14ac:dyDescent="0.25">
      <c r="L731" s="42"/>
      <c r="M731" s="42"/>
    </row>
    <row r="732" spans="12:13" hidden="1" x14ac:dyDescent="0.25">
      <c r="L732" s="42"/>
      <c r="M732" s="42"/>
    </row>
    <row r="733" spans="12:13" hidden="1" x14ac:dyDescent="0.25">
      <c r="L733" s="42"/>
      <c r="M733" s="42"/>
    </row>
    <row r="734" spans="12:13" hidden="1" x14ac:dyDescent="0.25">
      <c r="L734" s="42"/>
      <c r="M734" s="42"/>
    </row>
    <row r="735" spans="12:13" hidden="1" x14ac:dyDescent="0.25">
      <c r="L735" s="42"/>
      <c r="M735" s="42"/>
    </row>
    <row r="736" spans="12:13" hidden="1" x14ac:dyDescent="0.25">
      <c r="L736" s="42"/>
      <c r="M736" s="42"/>
    </row>
    <row r="737" spans="12:13" hidden="1" x14ac:dyDescent="0.25">
      <c r="L737" s="42"/>
      <c r="M737" s="42"/>
    </row>
    <row r="738" spans="12:13" hidden="1" x14ac:dyDescent="0.25">
      <c r="L738" s="42"/>
      <c r="M738" s="42"/>
    </row>
    <row r="739" spans="12:13" hidden="1" x14ac:dyDescent="0.25">
      <c r="L739" s="42"/>
      <c r="M739" s="42"/>
    </row>
    <row r="740" spans="12:13" hidden="1" x14ac:dyDescent="0.25">
      <c r="L740" s="42"/>
      <c r="M740" s="42"/>
    </row>
    <row r="741" spans="12:13" hidden="1" x14ac:dyDescent="0.25">
      <c r="L741" s="42"/>
      <c r="M741" s="42"/>
    </row>
    <row r="742" spans="12:13" hidden="1" x14ac:dyDescent="0.25">
      <c r="L742" s="42"/>
      <c r="M742" s="42"/>
    </row>
    <row r="743" spans="12:13" hidden="1" x14ac:dyDescent="0.25">
      <c r="L743" s="42"/>
      <c r="M743" s="42"/>
    </row>
    <row r="744" spans="12:13" hidden="1" x14ac:dyDescent="0.25">
      <c r="L744" s="42"/>
      <c r="M744" s="42"/>
    </row>
    <row r="745" spans="12:13" hidden="1" x14ac:dyDescent="0.25">
      <c r="L745" s="42"/>
      <c r="M745" s="42"/>
    </row>
    <row r="746" spans="12:13" hidden="1" x14ac:dyDescent="0.25">
      <c r="L746" s="42"/>
      <c r="M746" s="42"/>
    </row>
    <row r="747" spans="12:13" hidden="1" x14ac:dyDescent="0.25">
      <c r="L747" s="42"/>
      <c r="M747" s="42"/>
    </row>
    <row r="748" spans="12:13" hidden="1" x14ac:dyDescent="0.25">
      <c r="L748" s="42"/>
      <c r="M748" s="42"/>
    </row>
    <row r="749" spans="12:13" hidden="1" x14ac:dyDescent="0.25">
      <c r="L749" s="42"/>
      <c r="M749" s="42"/>
    </row>
    <row r="750" spans="12:13" hidden="1" x14ac:dyDescent="0.25">
      <c r="L750" s="42"/>
      <c r="M750" s="42"/>
    </row>
    <row r="751" spans="12:13" hidden="1" x14ac:dyDescent="0.25">
      <c r="L751" s="42"/>
      <c r="M751" s="42"/>
    </row>
    <row r="752" spans="12:13" hidden="1" x14ac:dyDescent="0.25">
      <c r="L752" s="42"/>
      <c r="M752" s="42"/>
    </row>
    <row r="753" spans="12:13" hidden="1" x14ac:dyDescent="0.25">
      <c r="L753" s="42"/>
      <c r="M753" s="42"/>
    </row>
    <row r="754" spans="12:13" hidden="1" x14ac:dyDescent="0.25">
      <c r="L754" s="42"/>
      <c r="M754" s="42"/>
    </row>
    <row r="755" spans="12:13" hidden="1" x14ac:dyDescent="0.25">
      <c r="L755" s="42"/>
      <c r="M755" s="42"/>
    </row>
    <row r="756" spans="12:13" hidden="1" x14ac:dyDescent="0.25">
      <c r="L756" s="42"/>
      <c r="M756" s="42"/>
    </row>
    <row r="757" spans="12:13" hidden="1" x14ac:dyDescent="0.25">
      <c r="L757" s="42"/>
      <c r="M757" s="42"/>
    </row>
    <row r="758" spans="12:13" hidden="1" x14ac:dyDescent="0.25">
      <c r="L758" s="42"/>
      <c r="M758" s="42"/>
    </row>
    <row r="759" spans="12:13" hidden="1" x14ac:dyDescent="0.25">
      <c r="L759" s="42"/>
      <c r="M759" s="42"/>
    </row>
    <row r="760" spans="12:13" hidden="1" x14ac:dyDescent="0.25">
      <c r="L760" s="42"/>
      <c r="M760" s="42"/>
    </row>
    <row r="761" spans="12:13" hidden="1" x14ac:dyDescent="0.25">
      <c r="L761" s="42"/>
      <c r="M761" s="42"/>
    </row>
    <row r="762" spans="12:13" hidden="1" x14ac:dyDescent="0.25">
      <c r="L762" s="42"/>
      <c r="M762" s="42"/>
    </row>
    <row r="763" spans="12:13" hidden="1" x14ac:dyDescent="0.25">
      <c r="L763" s="42"/>
      <c r="M763" s="42"/>
    </row>
    <row r="764" spans="12:13" hidden="1" x14ac:dyDescent="0.25">
      <c r="L764" s="42"/>
      <c r="M764" s="42"/>
    </row>
    <row r="765" spans="12:13" hidden="1" x14ac:dyDescent="0.25">
      <c r="L765" s="42"/>
      <c r="M765" s="42"/>
    </row>
    <row r="766" spans="12:13" hidden="1" x14ac:dyDescent="0.25">
      <c r="L766" s="42"/>
      <c r="M766" s="42"/>
    </row>
    <row r="767" spans="12:13" hidden="1" x14ac:dyDescent="0.25">
      <c r="L767" s="42"/>
      <c r="M767" s="42"/>
    </row>
    <row r="768" spans="12:13" hidden="1" x14ac:dyDescent="0.25">
      <c r="L768" s="42"/>
      <c r="M768" s="42"/>
    </row>
    <row r="769" spans="12:13" hidden="1" x14ac:dyDescent="0.25">
      <c r="L769" s="42"/>
      <c r="M769" s="42"/>
    </row>
    <row r="770" spans="12:13" hidden="1" x14ac:dyDescent="0.25">
      <c r="L770" s="42"/>
      <c r="M770" s="42"/>
    </row>
    <row r="771" spans="12:13" hidden="1" x14ac:dyDescent="0.25">
      <c r="L771" s="42"/>
      <c r="M771" s="42"/>
    </row>
    <row r="772" spans="12:13" hidden="1" x14ac:dyDescent="0.25">
      <c r="L772" s="42"/>
      <c r="M772" s="42"/>
    </row>
    <row r="773" spans="12:13" hidden="1" x14ac:dyDescent="0.25">
      <c r="L773" s="42"/>
      <c r="M773" s="42"/>
    </row>
    <row r="774" spans="12:13" hidden="1" x14ac:dyDescent="0.25">
      <c r="L774" s="42"/>
      <c r="M774" s="42"/>
    </row>
    <row r="775" spans="12:13" hidden="1" x14ac:dyDescent="0.25">
      <c r="L775" s="42"/>
      <c r="M775" s="42"/>
    </row>
    <row r="776" spans="12:13" hidden="1" x14ac:dyDescent="0.25">
      <c r="L776" s="42"/>
      <c r="M776" s="42"/>
    </row>
    <row r="777" spans="12:13" hidden="1" x14ac:dyDescent="0.25">
      <c r="L777" s="42"/>
      <c r="M777" s="42"/>
    </row>
    <row r="778" spans="12:13" hidden="1" x14ac:dyDescent="0.25">
      <c r="L778" s="42"/>
      <c r="M778" s="42"/>
    </row>
    <row r="779" spans="12:13" hidden="1" x14ac:dyDescent="0.25">
      <c r="L779" s="42"/>
      <c r="M779" s="42"/>
    </row>
    <row r="780" spans="12:13" hidden="1" x14ac:dyDescent="0.25">
      <c r="L780" s="42"/>
      <c r="M780" s="42"/>
    </row>
    <row r="781" spans="12:13" hidden="1" x14ac:dyDescent="0.25">
      <c r="L781" s="42"/>
      <c r="M781" s="42"/>
    </row>
    <row r="782" spans="12:13" hidden="1" x14ac:dyDescent="0.25">
      <c r="L782" s="42"/>
      <c r="M782" s="42"/>
    </row>
    <row r="783" spans="12:13" hidden="1" x14ac:dyDescent="0.25">
      <c r="L783" s="42"/>
      <c r="M783" s="42"/>
    </row>
    <row r="784" spans="12:13" hidden="1" x14ac:dyDescent="0.25">
      <c r="L784" s="42"/>
      <c r="M784" s="42"/>
    </row>
    <row r="785" spans="12:13" hidden="1" x14ac:dyDescent="0.25">
      <c r="L785" s="42"/>
      <c r="M785" s="42"/>
    </row>
    <row r="786" spans="12:13" hidden="1" x14ac:dyDescent="0.25">
      <c r="L786" s="42"/>
      <c r="M786" s="42"/>
    </row>
    <row r="787" spans="12:13" hidden="1" x14ac:dyDescent="0.25">
      <c r="L787" s="42"/>
      <c r="M787" s="42"/>
    </row>
    <row r="788" spans="12:13" hidden="1" x14ac:dyDescent="0.25">
      <c r="L788" s="42"/>
      <c r="M788" s="42"/>
    </row>
    <row r="789" spans="12:13" hidden="1" x14ac:dyDescent="0.25">
      <c r="L789" s="42"/>
      <c r="M789" s="42"/>
    </row>
    <row r="790" spans="12:13" hidden="1" x14ac:dyDescent="0.25">
      <c r="L790" s="42"/>
      <c r="M790" s="42"/>
    </row>
    <row r="791" spans="12:13" hidden="1" x14ac:dyDescent="0.25">
      <c r="L791" s="42"/>
      <c r="M791" s="42"/>
    </row>
    <row r="792" spans="12:13" hidden="1" x14ac:dyDescent="0.25">
      <c r="L792" s="42"/>
      <c r="M792" s="42"/>
    </row>
    <row r="793" spans="12:13" hidden="1" x14ac:dyDescent="0.25">
      <c r="L793" s="42"/>
      <c r="M793" s="42"/>
    </row>
    <row r="794" spans="12:13" hidden="1" x14ac:dyDescent="0.25">
      <c r="L794" s="42"/>
      <c r="M794" s="42"/>
    </row>
    <row r="795" spans="12:13" hidden="1" x14ac:dyDescent="0.25">
      <c r="L795" s="42"/>
      <c r="M795" s="42"/>
    </row>
    <row r="796" spans="12:13" hidden="1" x14ac:dyDescent="0.25">
      <c r="L796" s="42"/>
      <c r="M796" s="42"/>
    </row>
    <row r="797" spans="12:13" hidden="1" x14ac:dyDescent="0.25">
      <c r="L797" s="42"/>
      <c r="M797" s="42"/>
    </row>
    <row r="798" spans="12:13" hidden="1" x14ac:dyDescent="0.25">
      <c r="L798" s="42"/>
      <c r="M798" s="42"/>
    </row>
    <row r="799" spans="12:13" hidden="1" x14ac:dyDescent="0.25">
      <c r="L799" s="42"/>
      <c r="M799" s="42"/>
    </row>
    <row r="800" spans="12:13" hidden="1" x14ac:dyDescent="0.25">
      <c r="L800" s="42"/>
      <c r="M800" s="42"/>
    </row>
    <row r="801" spans="12:13" hidden="1" x14ac:dyDescent="0.25">
      <c r="L801" s="42"/>
      <c r="M801" s="42"/>
    </row>
    <row r="802" spans="12:13" hidden="1" x14ac:dyDescent="0.25">
      <c r="L802" s="42"/>
      <c r="M802" s="42"/>
    </row>
    <row r="803" spans="12:13" hidden="1" x14ac:dyDescent="0.25">
      <c r="L803" s="42"/>
      <c r="M803" s="42"/>
    </row>
    <row r="804" spans="12:13" hidden="1" x14ac:dyDescent="0.25">
      <c r="L804" s="42"/>
      <c r="M804" s="42"/>
    </row>
    <row r="805" spans="12:13" hidden="1" x14ac:dyDescent="0.25">
      <c r="L805" s="42"/>
      <c r="M805" s="42"/>
    </row>
    <row r="806" spans="12:13" hidden="1" x14ac:dyDescent="0.25">
      <c r="L806" s="42"/>
      <c r="M806" s="42"/>
    </row>
    <row r="807" spans="12:13" hidden="1" x14ac:dyDescent="0.25">
      <c r="L807" s="42"/>
      <c r="M807" s="42"/>
    </row>
    <row r="808" spans="12:13" hidden="1" x14ac:dyDescent="0.25">
      <c r="L808" s="42"/>
      <c r="M808" s="42"/>
    </row>
    <row r="809" spans="12:13" hidden="1" x14ac:dyDescent="0.25">
      <c r="L809" s="42"/>
      <c r="M809" s="42"/>
    </row>
    <row r="810" spans="12:13" hidden="1" x14ac:dyDescent="0.25">
      <c r="L810" s="42"/>
      <c r="M810" s="42"/>
    </row>
    <row r="811" spans="12:13" hidden="1" x14ac:dyDescent="0.25">
      <c r="L811" s="42"/>
      <c r="M811" s="42"/>
    </row>
    <row r="812" spans="12:13" hidden="1" x14ac:dyDescent="0.25">
      <c r="L812" s="42"/>
      <c r="M812" s="42"/>
    </row>
    <row r="813" spans="12:13" hidden="1" x14ac:dyDescent="0.25">
      <c r="L813" s="42"/>
      <c r="M813" s="42"/>
    </row>
    <row r="814" spans="12:13" hidden="1" x14ac:dyDescent="0.25">
      <c r="L814" s="42"/>
      <c r="M814" s="42"/>
    </row>
    <row r="815" spans="12:13" hidden="1" x14ac:dyDescent="0.25">
      <c r="L815" s="42"/>
      <c r="M815" s="42"/>
    </row>
    <row r="816" spans="12:13" hidden="1" x14ac:dyDescent="0.25">
      <c r="L816" s="42"/>
      <c r="M816" s="42"/>
    </row>
    <row r="817" spans="12:13" hidden="1" x14ac:dyDescent="0.25">
      <c r="L817" s="42"/>
      <c r="M817" s="42"/>
    </row>
    <row r="818" spans="12:13" hidden="1" x14ac:dyDescent="0.25">
      <c r="L818" s="42"/>
      <c r="M818" s="42"/>
    </row>
    <row r="819" spans="12:13" hidden="1" x14ac:dyDescent="0.25">
      <c r="L819" s="42"/>
      <c r="M819" s="42"/>
    </row>
    <row r="820" spans="12:13" hidden="1" x14ac:dyDescent="0.25">
      <c r="L820" s="42"/>
      <c r="M820" s="42"/>
    </row>
    <row r="821" spans="12:13" hidden="1" x14ac:dyDescent="0.25">
      <c r="L821" s="42"/>
      <c r="M821" s="42"/>
    </row>
    <row r="822" spans="12:13" hidden="1" x14ac:dyDescent="0.25">
      <c r="L822" s="42"/>
      <c r="M822" s="42"/>
    </row>
    <row r="823" spans="12:13" hidden="1" x14ac:dyDescent="0.25">
      <c r="L823" s="42"/>
      <c r="M823" s="42"/>
    </row>
    <row r="824" spans="12:13" hidden="1" x14ac:dyDescent="0.25">
      <c r="L824" s="42"/>
      <c r="M824" s="42"/>
    </row>
    <row r="825" spans="12:13" hidden="1" x14ac:dyDescent="0.25">
      <c r="L825" s="42"/>
      <c r="M825" s="42"/>
    </row>
    <row r="826" spans="12:13" hidden="1" x14ac:dyDescent="0.25">
      <c r="L826" s="42"/>
      <c r="M826" s="42"/>
    </row>
    <row r="827" spans="12:13" hidden="1" x14ac:dyDescent="0.25">
      <c r="L827" s="42"/>
      <c r="M827" s="42"/>
    </row>
    <row r="828" spans="12:13" hidden="1" x14ac:dyDescent="0.25">
      <c r="L828" s="42"/>
      <c r="M828" s="42"/>
    </row>
    <row r="829" spans="12:13" hidden="1" x14ac:dyDescent="0.25">
      <c r="L829" s="42"/>
      <c r="M829" s="42"/>
    </row>
    <row r="830" spans="12:13" hidden="1" x14ac:dyDescent="0.25">
      <c r="L830" s="42"/>
      <c r="M830" s="42"/>
    </row>
    <row r="831" spans="12:13" hidden="1" x14ac:dyDescent="0.25">
      <c r="L831" s="42"/>
      <c r="M831" s="42"/>
    </row>
    <row r="832" spans="12:13" hidden="1" x14ac:dyDescent="0.25">
      <c r="L832" s="42"/>
      <c r="M832" s="42"/>
    </row>
    <row r="833" spans="12:13" hidden="1" x14ac:dyDescent="0.25">
      <c r="L833" s="42"/>
      <c r="M833" s="42"/>
    </row>
    <row r="834" spans="12:13" hidden="1" x14ac:dyDescent="0.25">
      <c r="L834" s="42"/>
      <c r="M834" s="42"/>
    </row>
    <row r="835" spans="12:13" hidden="1" x14ac:dyDescent="0.25">
      <c r="L835" s="42"/>
      <c r="M835" s="42"/>
    </row>
    <row r="836" spans="12:13" hidden="1" x14ac:dyDescent="0.25">
      <c r="L836" s="42"/>
      <c r="M836" s="42"/>
    </row>
    <row r="837" spans="12:13" hidden="1" x14ac:dyDescent="0.25">
      <c r="L837" s="42"/>
      <c r="M837" s="42"/>
    </row>
    <row r="838" spans="12:13" hidden="1" x14ac:dyDescent="0.25">
      <c r="L838" s="42"/>
      <c r="M838" s="42"/>
    </row>
    <row r="839" spans="12:13" hidden="1" x14ac:dyDescent="0.25">
      <c r="L839" s="42"/>
      <c r="M839" s="42"/>
    </row>
    <row r="840" spans="12:13" hidden="1" x14ac:dyDescent="0.25">
      <c r="L840" s="42"/>
      <c r="M840" s="42"/>
    </row>
    <row r="841" spans="12:13" hidden="1" x14ac:dyDescent="0.25">
      <c r="L841" s="42"/>
      <c r="M841" s="42"/>
    </row>
    <row r="842" spans="12:13" hidden="1" x14ac:dyDescent="0.25">
      <c r="L842" s="42"/>
      <c r="M842" s="42"/>
    </row>
    <row r="843" spans="12:13" hidden="1" x14ac:dyDescent="0.25">
      <c r="L843" s="42"/>
      <c r="M843" s="42"/>
    </row>
    <row r="844" spans="12:13" hidden="1" x14ac:dyDescent="0.25">
      <c r="L844" s="42"/>
      <c r="M844" s="42"/>
    </row>
    <row r="845" spans="12:13" hidden="1" x14ac:dyDescent="0.25">
      <c r="L845" s="42"/>
      <c r="M845" s="42"/>
    </row>
    <row r="846" spans="12:13" hidden="1" x14ac:dyDescent="0.25">
      <c r="L846" s="42"/>
      <c r="M846" s="42"/>
    </row>
    <row r="847" spans="12:13" hidden="1" x14ac:dyDescent="0.25">
      <c r="L847" s="42"/>
      <c r="M847" s="42"/>
    </row>
    <row r="848" spans="12:13" hidden="1" x14ac:dyDescent="0.25">
      <c r="L848" s="42"/>
      <c r="M848" s="42"/>
    </row>
    <row r="849" spans="12:13" hidden="1" x14ac:dyDescent="0.25">
      <c r="L849" s="42"/>
      <c r="M849" s="42"/>
    </row>
    <row r="850" spans="12:13" hidden="1" x14ac:dyDescent="0.25">
      <c r="L850" s="42"/>
      <c r="M850" s="42"/>
    </row>
    <row r="851" spans="12:13" hidden="1" x14ac:dyDescent="0.25">
      <c r="L851" s="42"/>
      <c r="M851" s="42"/>
    </row>
    <row r="852" spans="12:13" hidden="1" x14ac:dyDescent="0.25">
      <c r="L852" s="42"/>
      <c r="M852" s="42"/>
    </row>
    <row r="853" spans="12:13" hidden="1" x14ac:dyDescent="0.25">
      <c r="L853" s="42"/>
      <c r="M853" s="42"/>
    </row>
    <row r="854" spans="12:13" hidden="1" x14ac:dyDescent="0.25">
      <c r="L854" s="42"/>
      <c r="M854" s="42"/>
    </row>
    <row r="855" spans="12:13" hidden="1" x14ac:dyDescent="0.25">
      <c r="L855" s="42"/>
      <c r="M855" s="42"/>
    </row>
    <row r="856" spans="12:13" hidden="1" x14ac:dyDescent="0.25">
      <c r="L856" s="42"/>
      <c r="M856" s="42"/>
    </row>
    <row r="857" spans="12:13" hidden="1" x14ac:dyDescent="0.25">
      <c r="L857" s="42"/>
      <c r="M857" s="42"/>
    </row>
    <row r="858" spans="12:13" hidden="1" x14ac:dyDescent="0.25">
      <c r="L858" s="42"/>
      <c r="M858" s="42"/>
    </row>
    <row r="859" spans="12:13" hidden="1" x14ac:dyDescent="0.25">
      <c r="L859" s="42"/>
      <c r="M859" s="42"/>
    </row>
    <row r="860" spans="12:13" hidden="1" x14ac:dyDescent="0.25">
      <c r="L860" s="42"/>
      <c r="M860" s="42"/>
    </row>
    <row r="861" spans="12:13" hidden="1" x14ac:dyDescent="0.25">
      <c r="L861" s="42"/>
      <c r="M861" s="42"/>
    </row>
    <row r="862" spans="12:13" hidden="1" x14ac:dyDescent="0.25">
      <c r="L862" s="42"/>
      <c r="M862" s="42"/>
    </row>
    <row r="863" spans="12:13" hidden="1" x14ac:dyDescent="0.25">
      <c r="L863" s="42"/>
      <c r="M863" s="42"/>
    </row>
    <row r="864" spans="12:13" hidden="1" x14ac:dyDescent="0.25">
      <c r="L864" s="42"/>
      <c r="M864" s="42"/>
    </row>
    <row r="865" spans="12:13" hidden="1" x14ac:dyDescent="0.25">
      <c r="L865" s="42"/>
      <c r="M865" s="42"/>
    </row>
    <row r="866" spans="12:13" hidden="1" x14ac:dyDescent="0.25">
      <c r="L866" s="42"/>
      <c r="M866" s="42"/>
    </row>
    <row r="867" spans="12:13" hidden="1" x14ac:dyDescent="0.25">
      <c r="L867" s="42"/>
      <c r="M867" s="42"/>
    </row>
    <row r="868" spans="12:13" hidden="1" x14ac:dyDescent="0.25">
      <c r="L868" s="42"/>
      <c r="M868" s="42"/>
    </row>
    <row r="869" spans="12:13" hidden="1" x14ac:dyDescent="0.25">
      <c r="L869" s="42"/>
      <c r="M869" s="42"/>
    </row>
    <row r="870" spans="12:13" hidden="1" x14ac:dyDescent="0.25">
      <c r="L870" s="42"/>
      <c r="M870" s="42"/>
    </row>
    <row r="871" spans="12:13" hidden="1" x14ac:dyDescent="0.25">
      <c r="L871" s="42"/>
      <c r="M871" s="42"/>
    </row>
    <row r="872" spans="12:13" hidden="1" x14ac:dyDescent="0.25">
      <c r="L872" s="42"/>
      <c r="M872" s="42"/>
    </row>
    <row r="873" spans="12:13" hidden="1" x14ac:dyDescent="0.25">
      <c r="L873" s="42"/>
      <c r="M873" s="42"/>
    </row>
    <row r="874" spans="12:13" hidden="1" x14ac:dyDescent="0.25">
      <c r="L874" s="42"/>
      <c r="M874" s="42"/>
    </row>
    <row r="875" spans="12:13" hidden="1" x14ac:dyDescent="0.25">
      <c r="L875" s="42"/>
      <c r="M875" s="42"/>
    </row>
    <row r="876" spans="12:13" hidden="1" x14ac:dyDescent="0.25">
      <c r="L876" s="42"/>
      <c r="M876" s="42"/>
    </row>
    <row r="877" spans="12:13" hidden="1" x14ac:dyDescent="0.25">
      <c r="L877" s="42"/>
      <c r="M877" s="42"/>
    </row>
    <row r="878" spans="12:13" hidden="1" x14ac:dyDescent="0.25">
      <c r="L878" s="42"/>
      <c r="M878" s="42"/>
    </row>
    <row r="879" spans="12:13" hidden="1" x14ac:dyDescent="0.25">
      <c r="L879" s="42"/>
      <c r="M879" s="42"/>
    </row>
    <row r="880" spans="12:13" hidden="1" x14ac:dyDescent="0.25">
      <c r="L880" s="42"/>
      <c r="M880" s="42"/>
    </row>
    <row r="881" spans="12:13" hidden="1" x14ac:dyDescent="0.25">
      <c r="L881" s="42"/>
      <c r="M881" s="42"/>
    </row>
    <row r="882" spans="12:13" hidden="1" x14ac:dyDescent="0.25">
      <c r="L882" s="42"/>
      <c r="M882" s="42"/>
    </row>
    <row r="883" spans="12:13" hidden="1" x14ac:dyDescent="0.25">
      <c r="L883" s="42"/>
      <c r="M883" s="42"/>
    </row>
    <row r="884" spans="12:13" hidden="1" x14ac:dyDescent="0.25">
      <c r="L884" s="42"/>
      <c r="M884" s="42"/>
    </row>
    <row r="885" spans="12:13" hidden="1" x14ac:dyDescent="0.25">
      <c r="L885" s="42"/>
      <c r="M885" s="42"/>
    </row>
    <row r="886" spans="12:13" hidden="1" x14ac:dyDescent="0.25">
      <c r="L886" s="42"/>
      <c r="M886" s="42"/>
    </row>
    <row r="887" spans="12:13" hidden="1" x14ac:dyDescent="0.25">
      <c r="L887" s="42"/>
      <c r="M887" s="42"/>
    </row>
    <row r="888" spans="12:13" hidden="1" x14ac:dyDescent="0.25">
      <c r="L888" s="42"/>
      <c r="M888" s="42"/>
    </row>
    <row r="889" spans="12:13" hidden="1" x14ac:dyDescent="0.25">
      <c r="L889" s="42"/>
      <c r="M889" s="42"/>
    </row>
    <row r="890" spans="12:13" hidden="1" x14ac:dyDescent="0.25">
      <c r="L890" s="42"/>
      <c r="M890" s="42"/>
    </row>
    <row r="891" spans="12:13" hidden="1" x14ac:dyDescent="0.25">
      <c r="L891" s="42"/>
      <c r="M891" s="42"/>
    </row>
    <row r="892" spans="12:13" hidden="1" x14ac:dyDescent="0.25">
      <c r="L892" s="42"/>
      <c r="M892" s="42"/>
    </row>
    <row r="893" spans="12:13" hidden="1" x14ac:dyDescent="0.25">
      <c r="L893" s="42"/>
      <c r="M893" s="42"/>
    </row>
    <row r="894" spans="12:13" hidden="1" x14ac:dyDescent="0.25">
      <c r="L894" s="42"/>
      <c r="M894" s="42"/>
    </row>
    <row r="895" spans="12:13" hidden="1" x14ac:dyDescent="0.25">
      <c r="L895" s="42"/>
      <c r="M895" s="42"/>
    </row>
    <row r="896" spans="12:13" hidden="1" x14ac:dyDescent="0.25">
      <c r="L896" s="42"/>
      <c r="M896" s="42"/>
    </row>
    <row r="897" spans="12:13" hidden="1" x14ac:dyDescent="0.25">
      <c r="L897" s="42"/>
      <c r="M897" s="42"/>
    </row>
    <row r="898" spans="12:13" hidden="1" x14ac:dyDescent="0.25">
      <c r="L898" s="42"/>
      <c r="M898" s="42"/>
    </row>
    <row r="899" spans="12:13" hidden="1" x14ac:dyDescent="0.25">
      <c r="L899" s="42"/>
      <c r="M899" s="42"/>
    </row>
    <row r="900" spans="12:13" hidden="1" x14ac:dyDescent="0.25">
      <c r="L900" s="42"/>
      <c r="M900" s="42"/>
    </row>
    <row r="901" spans="12:13" hidden="1" x14ac:dyDescent="0.25">
      <c r="L901" s="42"/>
      <c r="M901" s="42"/>
    </row>
    <row r="902" spans="12:13" hidden="1" x14ac:dyDescent="0.25">
      <c r="L902" s="42"/>
      <c r="M902" s="42"/>
    </row>
    <row r="903" spans="12:13" hidden="1" x14ac:dyDescent="0.25">
      <c r="L903" s="42"/>
      <c r="M903" s="42"/>
    </row>
    <row r="904" spans="12:13" hidden="1" x14ac:dyDescent="0.25">
      <c r="L904" s="42"/>
      <c r="M904" s="42"/>
    </row>
    <row r="905" spans="12:13" hidden="1" x14ac:dyDescent="0.25">
      <c r="L905" s="42"/>
      <c r="M905" s="42"/>
    </row>
    <row r="906" spans="12:13" hidden="1" x14ac:dyDescent="0.25">
      <c r="L906" s="42"/>
      <c r="M906" s="42"/>
    </row>
    <row r="907" spans="12:13" hidden="1" x14ac:dyDescent="0.25">
      <c r="L907" s="42"/>
      <c r="M907" s="42"/>
    </row>
    <row r="908" spans="12:13" hidden="1" x14ac:dyDescent="0.25">
      <c r="L908" s="42"/>
      <c r="M908" s="42"/>
    </row>
    <row r="909" spans="12:13" hidden="1" x14ac:dyDescent="0.25">
      <c r="L909" s="42"/>
      <c r="M909" s="42"/>
    </row>
    <row r="910" spans="12:13" hidden="1" x14ac:dyDescent="0.25">
      <c r="L910" s="42"/>
      <c r="M910" s="42"/>
    </row>
    <row r="911" spans="12:13" hidden="1" x14ac:dyDescent="0.25">
      <c r="L911" s="42"/>
      <c r="M911" s="42"/>
    </row>
    <row r="912" spans="12:13" hidden="1" x14ac:dyDescent="0.25">
      <c r="L912" s="42"/>
      <c r="M912" s="42"/>
    </row>
    <row r="913" spans="12:13" hidden="1" x14ac:dyDescent="0.25">
      <c r="L913" s="42"/>
      <c r="M913" s="42"/>
    </row>
    <row r="914" spans="12:13" hidden="1" x14ac:dyDescent="0.25">
      <c r="L914" s="42"/>
      <c r="M914" s="42"/>
    </row>
    <row r="915" spans="12:13" hidden="1" x14ac:dyDescent="0.25">
      <c r="L915" s="42"/>
      <c r="M915" s="42"/>
    </row>
    <row r="916" spans="12:13" hidden="1" x14ac:dyDescent="0.25">
      <c r="L916" s="42"/>
      <c r="M916" s="42"/>
    </row>
    <row r="917" spans="12:13" hidden="1" x14ac:dyDescent="0.25">
      <c r="L917" s="42"/>
      <c r="M917" s="42"/>
    </row>
    <row r="918" spans="12:13" hidden="1" x14ac:dyDescent="0.25">
      <c r="L918" s="42"/>
      <c r="M918" s="42"/>
    </row>
    <row r="919" spans="12:13" hidden="1" x14ac:dyDescent="0.25">
      <c r="L919" s="42"/>
      <c r="M919" s="42"/>
    </row>
    <row r="920" spans="12:13" hidden="1" x14ac:dyDescent="0.25">
      <c r="L920" s="42"/>
      <c r="M920" s="42"/>
    </row>
    <row r="921" spans="12:13" hidden="1" x14ac:dyDescent="0.25">
      <c r="L921" s="42"/>
      <c r="M921" s="42"/>
    </row>
    <row r="922" spans="12:13" hidden="1" x14ac:dyDescent="0.25">
      <c r="L922" s="42"/>
      <c r="M922" s="42"/>
    </row>
    <row r="923" spans="12:13" hidden="1" x14ac:dyDescent="0.25">
      <c r="L923" s="42"/>
      <c r="M923" s="42"/>
    </row>
    <row r="924" spans="12:13" hidden="1" x14ac:dyDescent="0.25">
      <c r="L924" s="42"/>
      <c r="M924" s="42"/>
    </row>
    <row r="925" spans="12:13" hidden="1" x14ac:dyDescent="0.25">
      <c r="L925" s="42"/>
      <c r="M925" s="42"/>
    </row>
    <row r="926" spans="12:13" hidden="1" x14ac:dyDescent="0.25">
      <c r="L926" s="42"/>
      <c r="M926" s="42"/>
    </row>
    <row r="927" spans="12:13" hidden="1" x14ac:dyDescent="0.25">
      <c r="L927" s="42"/>
      <c r="M927" s="42"/>
    </row>
    <row r="928" spans="12:13" hidden="1" x14ac:dyDescent="0.25">
      <c r="L928" s="42"/>
      <c r="M928" s="42"/>
    </row>
    <row r="929" spans="12:13" hidden="1" x14ac:dyDescent="0.25">
      <c r="L929" s="42"/>
      <c r="M929" s="42"/>
    </row>
    <row r="930" spans="12:13" hidden="1" x14ac:dyDescent="0.25">
      <c r="L930" s="42"/>
      <c r="M930" s="42"/>
    </row>
    <row r="931" spans="12:13" hidden="1" x14ac:dyDescent="0.25">
      <c r="L931" s="42"/>
      <c r="M931" s="42"/>
    </row>
    <row r="932" spans="12:13" hidden="1" x14ac:dyDescent="0.25">
      <c r="L932" s="42"/>
      <c r="M932" s="42"/>
    </row>
    <row r="933" spans="12:13" hidden="1" x14ac:dyDescent="0.25">
      <c r="L933" s="42"/>
      <c r="M933" s="42"/>
    </row>
    <row r="934" spans="12:13" hidden="1" x14ac:dyDescent="0.25">
      <c r="L934" s="42"/>
      <c r="M934" s="42"/>
    </row>
    <row r="935" spans="12:13" hidden="1" x14ac:dyDescent="0.25">
      <c r="L935" s="42"/>
      <c r="M935" s="42"/>
    </row>
    <row r="936" spans="12:13" hidden="1" x14ac:dyDescent="0.25">
      <c r="L936" s="42"/>
      <c r="M936" s="42"/>
    </row>
    <row r="937" spans="12:13" hidden="1" x14ac:dyDescent="0.25">
      <c r="L937" s="42"/>
      <c r="M937" s="42"/>
    </row>
    <row r="938" spans="12:13" hidden="1" x14ac:dyDescent="0.25">
      <c r="L938" s="42"/>
      <c r="M938" s="42"/>
    </row>
    <row r="939" spans="12:13" hidden="1" x14ac:dyDescent="0.25">
      <c r="L939" s="42"/>
      <c r="M939" s="42"/>
    </row>
    <row r="940" spans="12:13" hidden="1" x14ac:dyDescent="0.25">
      <c r="L940" s="42"/>
      <c r="M940" s="42"/>
    </row>
    <row r="941" spans="12:13" hidden="1" x14ac:dyDescent="0.25">
      <c r="L941" s="42"/>
      <c r="M941" s="42"/>
    </row>
    <row r="942" spans="12:13" hidden="1" x14ac:dyDescent="0.25">
      <c r="L942" s="42"/>
      <c r="M942" s="42"/>
    </row>
    <row r="943" spans="12:13" hidden="1" x14ac:dyDescent="0.25">
      <c r="L943" s="42"/>
      <c r="M943" s="42"/>
    </row>
    <row r="944" spans="12:13" hidden="1" x14ac:dyDescent="0.25">
      <c r="L944" s="42"/>
      <c r="M944" s="42"/>
    </row>
    <row r="945" spans="12:13" hidden="1" x14ac:dyDescent="0.25">
      <c r="L945" s="42"/>
      <c r="M945" s="42"/>
    </row>
    <row r="946" spans="12:13" hidden="1" x14ac:dyDescent="0.25">
      <c r="L946" s="42"/>
      <c r="M946" s="42"/>
    </row>
    <row r="947" spans="12:13" hidden="1" x14ac:dyDescent="0.25">
      <c r="L947" s="42"/>
      <c r="M947" s="42"/>
    </row>
    <row r="948" spans="12:13" hidden="1" x14ac:dyDescent="0.25">
      <c r="L948" s="42"/>
      <c r="M948" s="42"/>
    </row>
    <row r="949" spans="12:13" hidden="1" x14ac:dyDescent="0.25">
      <c r="L949" s="42"/>
      <c r="M949" s="42"/>
    </row>
    <row r="950" spans="12:13" hidden="1" x14ac:dyDescent="0.25">
      <c r="L950" s="42"/>
      <c r="M950" s="42"/>
    </row>
    <row r="951" spans="12:13" hidden="1" x14ac:dyDescent="0.25">
      <c r="L951" s="42"/>
      <c r="M951" s="42"/>
    </row>
    <row r="952" spans="12:13" hidden="1" x14ac:dyDescent="0.25">
      <c r="L952" s="42"/>
      <c r="M952" s="42"/>
    </row>
    <row r="953" spans="12:13" hidden="1" x14ac:dyDescent="0.25">
      <c r="L953" s="42"/>
      <c r="M953" s="42"/>
    </row>
    <row r="954" spans="12:13" hidden="1" x14ac:dyDescent="0.25">
      <c r="L954" s="42"/>
      <c r="M954" s="42"/>
    </row>
    <row r="955" spans="12:13" hidden="1" x14ac:dyDescent="0.25">
      <c r="L955" s="42"/>
      <c r="M955" s="42"/>
    </row>
    <row r="956" spans="12:13" hidden="1" x14ac:dyDescent="0.25">
      <c r="L956" s="42"/>
      <c r="M956" s="42"/>
    </row>
    <row r="957" spans="12:13" hidden="1" x14ac:dyDescent="0.25">
      <c r="L957" s="42"/>
      <c r="M957" s="42"/>
    </row>
    <row r="958" spans="12:13" hidden="1" x14ac:dyDescent="0.25">
      <c r="L958" s="42"/>
      <c r="M958" s="42"/>
    </row>
    <row r="959" spans="12:13" hidden="1" x14ac:dyDescent="0.25">
      <c r="L959" s="42"/>
      <c r="M959" s="42"/>
    </row>
    <row r="960" spans="12:13" hidden="1" x14ac:dyDescent="0.25">
      <c r="L960" s="42"/>
      <c r="M960" s="42"/>
    </row>
    <row r="961" spans="12:13" hidden="1" x14ac:dyDescent="0.25">
      <c r="L961" s="42"/>
      <c r="M961" s="42"/>
    </row>
    <row r="962" spans="12:13" hidden="1" x14ac:dyDescent="0.25">
      <c r="L962" s="42"/>
      <c r="M962" s="42"/>
    </row>
    <row r="963" spans="12:13" hidden="1" x14ac:dyDescent="0.25">
      <c r="L963" s="42"/>
      <c r="M963" s="42"/>
    </row>
    <row r="964" spans="12:13" hidden="1" x14ac:dyDescent="0.25">
      <c r="L964" s="42"/>
      <c r="M964" s="42"/>
    </row>
    <row r="965" spans="12:13" hidden="1" x14ac:dyDescent="0.25">
      <c r="L965" s="42"/>
      <c r="M965" s="42"/>
    </row>
    <row r="966" spans="12:13" hidden="1" x14ac:dyDescent="0.25">
      <c r="L966" s="42"/>
      <c r="M966" s="42"/>
    </row>
    <row r="967" spans="12:13" hidden="1" x14ac:dyDescent="0.25">
      <c r="L967" s="42"/>
      <c r="M967" s="42"/>
    </row>
    <row r="968" spans="12:13" hidden="1" x14ac:dyDescent="0.25">
      <c r="L968" s="42"/>
      <c r="M968" s="42"/>
    </row>
    <row r="969" spans="12:13" hidden="1" x14ac:dyDescent="0.25">
      <c r="L969" s="42"/>
      <c r="M969" s="42"/>
    </row>
    <row r="970" spans="12:13" hidden="1" x14ac:dyDescent="0.25">
      <c r="L970" s="42"/>
      <c r="M970" s="42"/>
    </row>
    <row r="971" spans="12:13" hidden="1" x14ac:dyDescent="0.25">
      <c r="L971" s="42"/>
      <c r="M971" s="42"/>
    </row>
    <row r="972" spans="12:13" hidden="1" x14ac:dyDescent="0.25">
      <c r="L972" s="42"/>
      <c r="M972" s="42"/>
    </row>
    <row r="973" spans="12:13" hidden="1" x14ac:dyDescent="0.25">
      <c r="L973" s="42"/>
      <c r="M973" s="42"/>
    </row>
    <row r="974" spans="12:13" hidden="1" x14ac:dyDescent="0.25">
      <c r="L974" s="42"/>
      <c r="M974" s="42"/>
    </row>
    <row r="975" spans="12:13" hidden="1" x14ac:dyDescent="0.25">
      <c r="L975" s="42"/>
      <c r="M975" s="42"/>
    </row>
    <row r="976" spans="12:13" hidden="1" x14ac:dyDescent="0.25">
      <c r="L976" s="42"/>
      <c r="M976" s="42"/>
    </row>
    <row r="977" spans="12:13" hidden="1" x14ac:dyDescent="0.25">
      <c r="L977" s="42"/>
      <c r="M977" s="42"/>
    </row>
    <row r="978" spans="12:13" hidden="1" x14ac:dyDescent="0.25">
      <c r="L978" s="42"/>
      <c r="M978" s="42"/>
    </row>
    <row r="979" spans="12:13" hidden="1" x14ac:dyDescent="0.25">
      <c r="L979" s="42"/>
      <c r="M979" s="42"/>
    </row>
    <row r="980" spans="12:13" hidden="1" x14ac:dyDescent="0.25">
      <c r="L980" s="42"/>
      <c r="M980" s="42"/>
    </row>
    <row r="981" spans="12:13" hidden="1" x14ac:dyDescent="0.25">
      <c r="L981" s="42"/>
      <c r="M981" s="42"/>
    </row>
    <row r="982" spans="12:13" hidden="1" x14ac:dyDescent="0.25">
      <c r="L982" s="42"/>
      <c r="M982" s="42"/>
    </row>
    <row r="983" spans="12:13" hidden="1" x14ac:dyDescent="0.25">
      <c r="L983" s="42"/>
      <c r="M983" s="42"/>
    </row>
    <row r="984" spans="12:13" hidden="1" x14ac:dyDescent="0.25">
      <c r="L984" s="42"/>
      <c r="M984" s="42"/>
    </row>
    <row r="985" spans="12:13" hidden="1" x14ac:dyDescent="0.25">
      <c r="L985" s="42"/>
      <c r="M985" s="42"/>
    </row>
    <row r="986" spans="12:13" hidden="1" x14ac:dyDescent="0.25">
      <c r="L986" s="42"/>
      <c r="M986" s="42"/>
    </row>
    <row r="987" spans="12:13" hidden="1" x14ac:dyDescent="0.25">
      <c r="L987" s="42"/>
      <c r="M987" s="42"/>
    </row>
    <row r="988" spans="12:13" hidden="1" x14ac:dyDescent="0.25">
      <c r="L988" s="42"/>
      <c r="M988" s="42"/>
    </row>
    <row r="989" spans="12:13" hidden="1" x14ac:dyDescent="0.25">
      <c r="L989" s="42"/>
      <c r="M989" s="42"/>
    </row>
    <row r="990" spans="12:13" hidden="1" x14ac:dyDescent="0.25">
      <c r="L990" s="42"/>
      <c r="M990" s="42"/>
    </row>
    <row r="991" spans="12:13" hidden="1" x14ac:dyDescent="0.25">
      <c r="L991" s="42"/>
      <c r="M991" s="42"/>
    </row>
    <row r="992" spans="12:13" hidden="1" x14ac:dyDescent="0.25">
      <c r="L992" s="42"/>
      <c r="M992" s="42"/>
    </row>
    <row r="993" spans="12:13" hidden="1" x14ac:dyDescent="0.25">
      <c r="L993" s="42"/>
      <c r="M993" s="42"/>
    </row>
    <row r="994" spans="12:13" hidden="1" x14ac:dyDescent="0.25">
      <c r="L994" s="42"/>
      <c r="M994" s="42"/>
    </row>
    <row r="995" spans="12:13" hidden="1" x14ac:dyDescent="0.25">
      <c r="L995" s="42"/>
      <c r="M995" s="42"/>
    </row>
    <row r="996" spans="12:13" hidden="1" x14ac:dyDescent="0.25">
      <c r="L996" s="42"/>
      <c r="M996" s="42"/>
    </row>
    <row r="997" spans="12:13" hidden="1" x14ac:dyDescent="0.25">
      <c r="L997" s="42"/>
      <c r="M997" s="42"/>
    </row>
    <row r="998" spans="12:13" hidden="1" x14ac:dyDescent="0.25">
      <c r="L998" s="42"/>
      <c r="M998" s="42"/>
    </row>
    <row r="999" spans="12:13" hidden="1" x14ac:dyDescent="0.25">
      <c r="L999" s="42"/>
      <c r="M999" s="42"/>
    </row>
    <row r="1000" spans="12:13" hidden="1" x14ac:dyDescent="0.25">
      <c r="L1000" s="42"/>
      <c r="M1000" s="42"/>
    </row>
    <row r="1001" spans="12:13" hidden="1" x14ac:dyDescent="0.25">
      <c r="L1001" s="42"/>
      <c r="M1001" s="42"/>
    </row>
    <row r="1002" spans="12:13" hidden="1" x14ac:dyDescent="0.25">
      <c r="L1002" s="42"/>
      <c r="M1002" s="42"/>
    </row>
    <row r="1003" spans="12:13" hidden="1" x14ac:dyDescent="0.25">
      <c r="L1003" s="42"/>
      <c r="M1003" s="42"/>
    </row>
    <row r="1004" spans="12:13" hidden="1" x14ac:dyDescent="0.25">
      <c r="L1004" s="42"/>
      <c r="M1004" s="42"/>
    </row>
    <row r="1005" spans="12:13" hidden="1" x14ac:dyDescent="0.25">
      <c r="L1005" s="42"/>
      <c r="M1005" s="42"/>
    </row>
    <row r="1006" spans="12:13" hidden="1" x14ac:dyDescent="0.25">
      <c r="L1006" s="42"/>
      <c r="M1006" s="42"/>
    </row>
    <row r="1007" spans="12:13" hidden="1" x14ac:dyDescent="0.25">
      <c r="L1007" s="42"/>
      <c r="M1007" s="42"/>
    </row>
    <row r="1008" spans="12:13" hidden="1" x14ac:dyDescent="0.25">
      <c r="L1008" s="42"/>
      <c r="M1008" s="42"/>
    </row>
    <row r="1009" spans="12:13" hidden="1" x14ac:dyDescent="0.25">
      <c r="L1009" s="42"/>
      <c r="M1009" s="42"/>
    </row>
    <row r="1010" spans="12:13" hidden="1" x14ac:dyDescent="0.25">
      <c r="L1010" s="42"/>
      <c r="M1010" s="42"/>
    </row>
    <row r="1011" spans="12:13" hidden="1" x14ac:dyDescent="0.25">
      <c r="L1011" s="42"/>
      <c r="M1011" s="42"/>
    </row>
    <row r="1012" spans="12:13" hidden="1" x14ac:dyDescent="0.25">
      <c r="L1012" s="42"/>
      <c r="M1012" s="42"/>
    </row>
    <row r="1013" spans="12:13" hidden="1" x14ac:dyDescent="0.25">
      <c r="L1013" s="42"/>
      <c r="M1013" s="42"/>
    </row>
    <row r="1014" spans="12:13" hidden="1" x14ac:dyDescent="0.25">
      <c r="L1014" s="42"/>
      <c r="M1014" s="42"/>
    </row>
    <row r="1015" spans="12:13" hidden="1" x14ac:dyDescent="0.25">
      <c r="L1015" s="42"/>
      <c r="M1015" s="42"/>
    </row>
    <row r="1016" spans="12:13" hidden="1" x14ac:dyDescent="0.25">
      <c r="L1016" s="42"/>
      <c r="M1016" s="42"/>
    </row>
    <row r="1017" spans="12:13" hidden="1" x14ac:dyDescent="0.25">
      <c r="L1017" s="42"/>
      <c r="M1017" s="42"/>
    </row>
    <row r="1018" spans="12:13" hidden="1" x14ac:dyDescent="0.25">
      <c r="L1018" s="42"/>
      <c r="M1018" s="42"/>
    </row>
    <row r="1019" spans="12:13" hidden="1" x14ac:dyDescent="0.25">
      <c r="L1019" s="42"/>
      <c r="M1019" s="42"/>
    </row>
    <row r="1020" spans="12:13" hidden="1" x14ac:dyDescent="0.25">
      <c r="L1020" s="42"/>
      <c r="M1020" s="42"/>
    </row>
    <row r="1021" spans="12:13" hidden="1" x14ac:dyDescent="0.25">
      <c r="L1021" s="42"/>
      <c r="M1021" s="42"/>
    </row>
    <row r="1022" spans="12:13" hidden="1" x14ac:dyDescent="0.25">
      <c r="L1022" s="42"/>
      <c r="M1022" s="42"/>
    </row>
    <row r="1023" spans="12:13" hidden="1" x14ac:dyDescent="0.25">
      <c r="L1023" s="42"/>
      <c r="M1023" s="42"/>
    </row>
    <row r="1024" spans="12:13" hidden="1" x14ac:dyDescent="0.25">
      <c r="L1024" s="42"/>
      <c r="M1024" s="42"/>
    </row>
    <row r="1025" spans="12:13" hidden="1" x14ac:dyDescent="0.25">
      <c r="L1025" s="42"/>
      <c r="M1025" s="42"/>
    </row>
    <row r="1026" spans="12:13" hidden="1" x14ac:dyDescent="0.25">
      <c r="L1026" s="42"/>
      <c r="M1026" s="42"/>
    </row>
    <row r="1027" spans="12:13" hidden="1" x14ac:dyDescent="0.25">
      <c r="L1027" s="42"/>
      <c r="M1027" s="42"/>
    </row>
    <row r="1028" spans="12:13" hidden="1" x14ac:dyDescent="0.25">
      <c r="L1028" s="42"/>
      <c r="M1028" s="42"/>
    </row>
    <row r="1029" spans="12:13" hidden="1" x14ac:dyDescent="0.25">
      <c r="L1029" s="42"/>
      <c r="M1029" s="42"/>
    </row>
    <row r="1030" spans="12:13" hidden="1" x14ac:dyDescent="0.25">
      <c r="L1030" s="42"/>
      <c r="M1030" s="42"/>
    </row>
    <row r="1031" spans="12:13" hidden="1" x14ac:dyDescent="0.25">
      <c r="L1031" s="42"/>
      <c r="M1031" s="42"/>
    </row>
    <row r="1032" spans="12:13" hidden="1" x14ac:dyDescent="0.25">
      <c r="L1032" s="42"/>
      <c r="M1032" s="42"/>
    </row>
    <row r="1033" spans="12:13" hidden="1" x14ac:dyDescent="0.25">
      <c r="L1033" s="42"/>
      <c r="M1033" s="42"/>
    </row>
    <row r="1034" spans="12:13" hidden="1" x14ac:dyDescent="0.25">
      <c r="L1034" s="42"/>
      <c r="M1034" s="42"/>
    </row>
    <row r="1035" spans="12:13" hidden="1" x14ac:dyDescent="0.25">
      <c r="L1035" s="42"/>
      <c r="M1035" s="42"/>
    </row>
    <row r="1036" spans="12:13" hidden="1" x14ac:dyDescent="0.25">
      <c r="L1036" s="42"/>
      <c r="M1036" s="42"/>
    </row>
    <row r="1037" spans="12:13" hidden="1" x14ac:dyDescent="0.25">
      <c r="L1037" s="42"/>
      <c r="M1037" s="42"/>
    </row>
    <row r="1038" spans="12:13" hidden="1" x14ac:dyDescent="0.25">
      <c r="L1038" s="42"/>
      <c r="M1038" s="42"/>
    </row>
    <row r="1039" spans="12:13" hidden="1" x14ac:dyDescent="0.25">
      <c r="L1039" s="42"/>
      <c r="M1039" s="42"/>
    </row>
    <row r="1040" spans="12:13" hidden="1" x14ac:dyDescent="0.25">
      <c r="L1040" s="42"/>
      <c r="M1040" s="42"/>
    </row>
    <row r="1041" spans="12:13" hidden="1" x14ac:dyDescent="0.25">
      <c r="L1041" s="42"/>
      <c r="M1041" s="42"/>
    </row>
    <row r="1042" spans="12:13" hidden="1" x14ac:dyDescent="0.25">
      <c r="L1042" s="42"/>
      <c r="M1042" s="42"/>
    </row>
    <row r="1043" spans="12:13" hidden="1" x14ac:dyDescent="0.25">
      <c r="L1043" s="42"/>
      <c r="M1043" s="42"/>
    </row>
    <row r="1044" spans="12:13" hidden="1" x14ac:dyDescent="0.25">
      <c r="L1044" s="42"/>
      <c r="M1044" s="42"/>
    </row>
    <row r="1045" spans="12:13" hidden="1" x14ac:dyDescent="0.25">
      <c r="L1045" s="42"/>
      <c r="M1045" s="42"/>
    </row>
    <row r="1046" spans="12:13" hidden="1" x14ac:dyDescent="0.25">
      <c r="L1046" s="42"/>
      <c r="M1046" s="42"/>
    </row>
    <row r="1047" spans="12:13" hidden="1" x14ac:dyDescent="0.25">
      <c r="L1047" s="42"/>
      <c r="M1047" s="42"/>
    </row>
    <row r="1048" spans="12:13" hidden="1" x14ac:dyDescent="0.25">
      <c r="L1048" s="42"/>
      <c r="M1048" s="42"/>
    </row>
    <row r="1049" spans="12:13" hidden="1" x14ac:dyDescent="0.25">
      <c r="L1049" s="42"/>
      <c r="M1049" s="42"/>
    </row>
    <row r="1050" spans="12:13" hidden="1" x14ac:dyDescent="0.25">
      <c r="L1050" s="42"/>
      <c r="M1050" s="42"/>
    </row>
    <row r="1051" spans="12:13" hidden="1" x14ac:dyDescent="0.25">
      <c r="L1051" s="42"/>
      <c r="M1051" s="42"/>
    </row>
    <row r="1052" spans="12:13" hidden="1" x14ac:dyDescent="0.25">
      <c r="L1052" s="42"/>
      <c r="M1052" s="42"/>
    </row>
    <row r="1053" spans="12:13" hidden="1" x14ac:dyDescent="0.25">
      <c r="L1053" s="42"/>
      <c r="M1053" s="42"/>
    </row>
    <row r="1054" spans="12:13" hidden="1" x14ac:dyDescent="0.25">
      <c r="L1054" s="42"/>
      <c r="M1054" s="42"/>
    </row>
    <row r="1055" spans="12:13" hidden="1" x14ac:dyDescent="0.25">
      <c r="L1055" s="42"/>
      <c r="M1055" s="42"/>
    </row>
    <row r="1056" spans="12:13" hidden="1" x14ac:dyDescent="0.25">
      <c r="L1056" s="42"/>
      <c r="M1056" s="42"/>
    </row>
    <row r="1057" spans="12:13" hidden="1" x14ac:dyDescent="0.25">
      <c r="L1057" s="42"/>
      <c r="M1057" s="42"/>
    </row>
    <row r="1058" spans="12:13" hidden="1" x14ac:dyDescent="0.25">
      <c r="L1058" s="42"/>
      <c r="M1058" s="42"/>
    </row>
    <row r="1059" spans="12:13" hidden="1" x14ac:dyDescent="0.25">
      <c r="L1059" s="42"/>
      <c r="M1059" s="42"/>
    </row>
    <row r="1060" spans="12:13" hidden="1" x14ac:dyDescent="0.25">
      <c r="L1060" s="42"/>
      <c r="M1060" s="42"/>
    </row>
    <row r="1061" spans="12:13" hidden="1" x14ac:dyDescent="0.25">
      <c r="L1061" s="42"/>
      <c r="M1061" s="42"/>
    </row>
    <row r="1062" spans="12:13" hidden="1" x14ac:dyDescent="0.25">
      <c r="L1062" s="42"/>
      <c r="M1062" s="42"/>
    </row>
    <row r="1063" spans="12:13" hidden="1" x14ac:dyDescent="0.25">
      <c r="L1063" s="42"/>
      <c r="M1063" s="42"/>
    </row>
    <row r="1064" spans="12:13" hidden="1" x14ac:dyDescent="0.25">
      <c r="L1064" s="42"/>
      <c r="M1064" s="42"/>
    </row>
    <row r="1065" spans="12:13" hidden="1" x14ac:dyDescent="0.25">
      <c r="L1065" s="42"/>
      <c r="M1065" s="42"/>
    </row>
    <row r="1066" spans="12:13" hidden="1" x14ac:dyDescent="0.25">
      <c r="L1066" s="42"/>
      <c r="M1066" s="42"/>
    </row>
    <row r="1067" spans="12:13" hidden="1" x14ac:dyDescent="0.25">
      <c r="L1067" s="42"/>
      <c r="M1067" s="42"/>
    </row>
    <row r="1068" spans="12:13" hidden="1" x14ac:dyDescent="0.25">
      <c r="L1068" s="42"/>
      <c r="M1068" s="42"/>
    </row>
    <row r="1069" spans="12:13" hidden="1" x14ac:dyDescent="0.25">
      <c r="L1069" s="42"/>
      <c r="M1069" s="42"/>
    </row>
    <row r="1070" spans="12:13" hidden="1" x14ac:dyDescent="0.25">
      <c r="L1070" s="42"/>
      <c r="M1070" s="42"/>
    </row>
    <row r="1071" spans="12:13" hidden="1" x14ac:dyDescent="0.25">
      <c r="L1071" s="42"/>
      <c r="M1071" s="42"/>
    </row>
    <row r="1072" spans="12:13" hidden="1" x14ac:dyDescent="0.25">
      <c r="L1072" s="42"/>
      <c r="M1072" s="42"/>
    </row>
    <row r="1073" spans="12:13" hidden="1" x14ac:dyDescent="0.25">
      <c r="L1073" s="42"/>
      <c r="M1073" s="42"/>
    </row>
    <row r="1074" spans="12:13" hidden="1" x14ac:dyDescent="0.25">
      <c r="L1074" s="42"/>
      <c r="M1074" s="42"/>
    </row>
    <row r="1075" spans="12:13" hidden="1" x14ac:dyDescent="0.25">
      <c r="L1075" s="42"/>
      <c r="M1075" s="42"/>
    </row>
    <row r="1076" spans="12:13" hidden="1" x14ac:dyDescent="0.25">
      <c r="L1076" s="42"/>
      <c r="M1076" s="42"/>
    </row>
    <row r="1077" spans="12:13" hidden="1" x14ac:dyDescent="0.25">
      <c r="L1077" s="42"/>
      <c r="M1077" s="42"/>
    </row>
    <row r="1078" spans="12:13" hidden="1" x14ac:dyDescent="0.25">
      <c r="L1078" s="42"/>
      <c r="M1078" s="42"/>
    </row>
    <row r="1079" spans="12:13" hidden="1" x14ac:dyDescent="0.25">
      <c r="L1079" s="42"/>
      <c r="M1079" s="42"/>
    </row>
    <row r="1080" spans="12:13" hidden="1" x14ac:dyDescent="0.25">
      <c r="L1080" s="42"/>
      <c r="M1080" s="42"/>
    </row>
    <row r="1081" spans="12:13" hidden="1" x14ac:dyDescent="0.25">
      <c r="L1081" s="42"/>
      <c r="M1081" s="42"/>
    </row>
    <row r="1082" spans="12:13" hidden="1" x14ac:dyDescent="0.25">
      <c r="L1082" s="42"/>
      <c r="M1082" s="42"/>
    </row>
    <row r="1083" spans="12:13" hidden="1" x14ac:dyDescent="0.25">
      <c r="L1083" s="42"/>
      <c r="M1083" s="42"/>
    </row>
    <row r="1084" spans="12:13" hidden="1" x14ac:dyDescent="0.25">
      <c r="L1084" s="42"/>
      <c r="M1084" s="42"/>
    </row>
    <row r="1085" spans="12:13" hidden="1" x14ac:dyDescent="0.25">
      <c r="L1085" s="42"/>
      <c r="M1085" s="42"/>
    </row>
    <row r="1086" spans="12:13" hidden="1" x14ac:dyDescent="0.25">
      <c r="L1086" s="42"/>
      <c r="M1086" s="42"/>
    </row>
    <row r="1087" spans="12:13" hidden="1" x14ac:dyDescent="0.25">
      <c r="L1087" s="42"/>
      <c r="M1087" s="42"/>
    </row>
    <row r="1088" spans="12:13" hidden="1" x14ac:dyDescent="0.25">
      <c r="L1088" s="42"/>
      <c r="M1088" s="42"/>
    </row>
    <row r="1089" spans="12:13" hidden="1" x14ac:dyDescent="0.25">
      <c r="L1089" s="42"/>
      <c r="M1089" s="42"/>
    </row>
    <row r="1090" spans="12:13" hidden="1" x14ac:dyDescent="0.25">
      <c r="L1090" s="42"/>
      <c r="M1090" s="42"/>
    </row>
    <row r="1091" spans="12:13" hidden="1" x14ac:dyDescent="0.25">
      <c r="L1091" s="42"/>
      <c r="M1091" s="42"/>
    </row>
    <row r="1092" spans="12:13" hidden="1" x14ac:dyDescent="0.25">
      <c r="L1092" s="42"/>
      <c r="M1092" s="42"/>
    </row>
    <row r="1093" spans="12:13" hidden="1" x14ac:dyDescent="0.25">
      <c r="L1093" s="42"/>
      <c r="M1093" s="42"/>
    </row>
    <row r="1094" spans="12:13" hidden="1" x14ac:dyDescent="0.25">
      <c r="L1094" s="42"/>
      <c r="M1094" s="42"/>
    </row>
    <row r="1095" spans="12:13" hidden="1" x14ac:dyDescent="0.25">
      <c r="L1095" s="42"/>
      <c r="M1095" s="42"/>
    </row>
    <row r="1096" spans="12:13" hidden="1" x14ac:dyDescent="0.25">
      <c r="L1096" s="42"/>
      <c r="M1096" s="42"/>
    </row>
    <row r="1097" spans="12:13" hidden="1" x14ac:dyDescent="0.25">
      <c r="L1097" s="42"/>
      <c r="M1097" s="42"/>
    </row>
    <row r="1098" spans="12:13" hidden="1" x14ac:dyDescent="0.25">
      <c r="L1098" s="42"/>
      <c r="M1098" s="42"/>
    </row>
    <row r="1099" spans="12:13" hidden="1" x14ac:dyDescent="0.25">
      <c r="L1099" s="42"/>
      <c r="M1099" s="42"/>
    </row>
    <row r="1100" spans="12:13" hidden="1" x14ac:dyDescent="0.25">
      <c r="L1100" s="42"/>
      <c r="M1100" s="42"/>
    </row>
    <row r="1101" spans="12:13" hidden="1" x14ac:dyDescent="0.25">
      <c r="L1101" s="42"/>
      <c r="M1101" s="42"/>
    </row>
    <row r="1102" spans="12:13" hidden="1" x14ac:dyDescent="0.25">
      <c r="L1102" s="42"/>
      <c r="M1102" s="42"/>
    </row>
    <row r="1103" spans="12:13" hidden="1" x14ac:dyDescent="0.25">
      <c r="L1103" s="42"/>
      <c r="M1103" s="42"/>
    </row>
    <row r="1104" spans="12:13" hidden="1" x14ac:dyDescent="0.25">
      <c r="L1104" s="42"/>
      <c r="M1104" s="42"/>
    </row>
    <row r="1105" spans="12:13" hidden="1" x14ac:dyDescent="0.25">
      <c r="L1105" s="42"/>
      <c r="M1105" s="42"/>
    </row>
    <row r="1106" spans="12:13" hidden="1" x14ac:dyDescent="0.25">
      <c r="L1106" s="42"/>
      <c r="M1106" s="42"/>
    </row>
    <row r="1107" spans="12:13" hidden="1" x14ac:dyDescent="0.25">
      <c r="L1107" s="42"/>
      <c r="M1107" s="42"/>
    </row>
    <row r="1108" spans="12:13" hidden="1" x14ac:dyDescent="0.25">
      <c r="L1108" s="42"/>
      <c r="M1108" s="42"/>
    </row>
    <row r="1109" spans="12:13" hidden="1" x14ac:dyDescent="0.25">
      <c r="L1109" s="42"/>
      <c r="M1109" s="42"/>
    </row>
    <row r="1110" spans="12:13" hidden="1" x14ac:dyDescent="0.25">
      <c r="L1110" s="42"/>
      <c r="M1110" s="42"/>
    </row>
    <row r="1111" spans="12:13" hidden="1" x14ac:dyDescent="0.25">
      <c r="L1111" s="42"/>
      <c r="M1111" s="42"/>
    </row>
    <row r="1112" spans="12:13" hidden="1" x14ac:dyDescent="0.25">
      <c r="L1112" s="42"/>
      <c r="M1112" s="42"/>
    </row>
    <row r="1113" spans="12:13" hidden="1" x14ac:dyDescent="0.25">
      <c r="L1113" s="42"/>
      <c r="M1113" s="42"/>
    </row>
    <row r="1114" spans="12:13" hidden="1" x14ac:dyDescent="0.25">
      <c r="L1114" s="42"/>
      <c r="M1114" s="42"/>
    </row>
    <row r="1115" spans="12:13" hidden="1" x14ac:dyDescent="0.25">
      <c r="L1115" s="42"/>
      <c r="M1115" s="42"/>
    </row>
    <row r="1116" spans="12:13" hidden="1" x14ac:dyDescent="0.25">
      <c r="L1116" s="42"/>
      <c r="M1116" s="42"/>
    </row>
    <row r="1117" spans="12:13" hidden="1" x14ac:dyDescent="0.25">
      <c r="L1117" s="42"/>
      <c r="M1117" s="42"/>
    </row>
    <row r="1118" spans="12:13" hidden="1" x14ac:dyDescent="0.25">
      <c r="L1118" s="42"/>
      <c r="M1118" s="42"/>
    </row>
    <row r="1119" spans="12:13" hidden="1" x14ac:dyDescent="0.25">
      <c r="L1119" s="42"/>
      <c r="M1119" s="42"/>
    </row>
    <row r="1120" spans="12:13" hidden="1" x14ac:dyDescent="0.25">
      <c r="L1120" s="42"/>
      <c r="M1120" s="42"/>
    </row>
    <row r="1121" spans="12:13" hidden="1" x14ac:dyDescent="0.25">
      <c r="L1121" s="42"/>
      <c r="M1121" s="42"/>
    </row>
    <row r="1122" spans="12:13" hidden="1" x14ac:dyDescent="0.25">
      <c r="L1122" s="42"/>
      <c r="M1122" s="42"/>
    </row>
    <row r="1123" spans="12:13" hidden="1" x14ac:dyDescent="0.25">
      <c r="L1123" s="42"/>
      <c r="M1123" s="42"/>
    </row>
    <row r="1124" spans="12:13" hidden="1" x14ac:dyDescent="0.25">
      <c r="L1124" s="42"/>
      <c r="M1124" s="42"/>
    </row>
    <row r="1125" spans="12:13" hidden="1" x14ac:dyDescent="0.25">
      <c r="L1125" s="42"/>
      <c r="M1125" s="42"/>
    </row>
    <row r="1126" spans="12:13" hidden="1" x14ac:dyDescent="0.25">
      <c r="L1126" s="42"/>
      <c r="M1126" s="42"/>
    </row>
    <row r="1127" spans="12:13" hidden="1" x14ac:dyDescent="0.25">
      <c r="L1127" s="42"/>
      <c r="M1127" s="42"/>
    </row>
    <row r="1128" spans="12:13" hidden="1" x14ac:dyDescent="0.25">
      <c r="L1128" s="42"/>
      <c r="M1128" s="42"/>
    </row>
    <row r="1129" spans="12:13" hidden="1" x14ac:dyDescent="0.25">
      <c r="L1129" s="42"/>
      <c r="M1129" s="42"/>
    </row>
    <row r="1130" spans="12:13" hidden="1" x14ac:dyDescent="0.25">
      <c r="L1130" s="42"/>
      <c r="M1130" s="42"/>
    </row>
    <row r="1131" spans="12:13" hidden="1" x14ac:dyDescent="0.25">
      <c r="L1131" s="42"/>
      <c r="M1131" s="42"/>
    </row>
    <row r="1132" spans="12:13" hidden="1" x14ac:dyDescent="0.25">
      <c r="L1132" s="42"/>
      <c r="M1132" s="42"/>
    </row>
    <row r="1133" spans="12:13" hidden="1" x14ac:dyDescent="0.25">
      <c r="L1133" s="42"/>
      <c r="M1133" s="42"/>
    </row>
    <row r="1134" spans="12:13" hidden="1" x14ac:dyDescent="0.25">
      <c r="L1134" s="42"/>
      <c r="M1134" s="42"/>
    </row>
    <row r="1135" spans="12:13" hidden="1" x14ac:dyDescent="0.25">
      <c r="L1135" s="42"/>
      <c r="M1135" s="42"/>
    </row>
    <row r="1136" spans="12:13" hidden="1" x14ac:dyDescent="0.25">
      <c r="L1136" s="42"/>
      <c r="M1136" s="42"/>
    </row>
    <row r="1137" spans="12:13" hidden="1" x14ac:dyDescent="0.25">
      <c r="L1137" s="42"/>
      <c r="M1137" s="42"/>
    </row>
    <row r="1138" spans="12:13" hidden="1" x14ac:dyDescent="0.25">
      <c r="L1138" s="42"/>
      <c r="M1138" s="42"/>
    </row>
    <row r="1139" spans="12:13" hidden="1" x14ac:dyDescent="0.25">
      <c r="L1139" s="42"/>
      <c r="M1139" s="42"/>
    </row>
    <row r="1140" spans="12:13" hidden="1" x14ac:dyDescent="0.25">
      <c r="L1140" s="42"/>
      <c r="M1140" s="42"/>
    </row>
    <row r="1141" spans="12:13" hidden="1" x14ac:dyDescent="0.25">
      <c r="L1141" s="42"/>
      <c r="M1141" s="42"/>
    </row>
    <row r="1142" spans="12:13" hidden="1" x14ac:dyDescent="0.25">
      <c r="L1142" s="42"/>
      <c r="M1142" s="42"/>
    </row>
    <row r="1143" spans="12:13" hidden="1" x14ac:dyDescent="0.25">
      <c r="L1143" s="42"/>
      <c r="M1143" s="42"/>
    </row>
    <row r="1144" spans="12:13" hidden="1" x14ac:dyDescent="0.25">
      <c r="L1144" s="42"/>
      <c r="M1144" s="42"/>
    </row>
    <row r="1145" spans="12:13" hidden="1" x14ac:dyDescent="0.25">
      <c r="L1145" s="42"/>
      <c r="M1145" s="42"/>
    </row>
    <row r="1146" spans="12:13" hidden="1" x14ac:dyDescent="0.25">
      <c r="L1146" s="42"/>
      <c r="M1146" s="42"/>
    </row>
    <row r="1147" spans="12:13" hidden="1" x14ac:dyDescent="0.25">
      <c r="L1147" s="42"/>
      <c r="M1147" s="42"/>
    </row>
    <row r="1148" spans="12:13" hidden="1" x14ac:dyDescent="0.25">
      <c r="L1148" s="42"/>
      <c r="M1148" s="42"/>
    </row>
    <row r="1149" spans="12:13" hidden="1" x14ac:dyDescent="0.25">
      <c r="L1149" s="42"/>
      <c r="M1149" s="42"/>
    </row>
    <row r="1150" spans="12:13" hidden="1" x14ac:dyDescent="0.25">
      <c r="L1150" s="42"/>
      <c r="M1150" s="42"/>
    </row>
    <row r="1151" spans="12:13" hidden="1" x14ac:dyDescent="0.25">
      <c r="L1151" s="42"/>
      <c r="M1151" s="42"/>
    </row>
    <row r="1152" spans="12:13" hidden="1" x14ac:dyDescent="0.25">
      <c r="L1152" s="42"/>
      <c r="M1152" s="42"/>
    </row>
    <row r="1153" spans="12:13" hidden="1" x14ac:dyDescent="0.25">
      <c r="L1153" s="42"/>
      <c r="M1153" s="42"/>
    </row>
    <row r="1154" spans="12:13" hidden="1" x14ac:dyDescent="0.25">
      <c r="L1154" s="42"/>
      <c r="M1154" s="42"/>
    </row>
    <row r="1155" spans="12:13" hidden="1" x14ac:dyDescent="0.25">
      <c r="L1155" s="42"/>
      <c r="M1155" s="42"/>
    </row>
    <row r="1156" spans="12:13" hidden="1" x14ac:dyDescent="0.25">
      <c r="L1156" s="42"/>
      <c r="M1156" s="42"/>
    </row>
    <row r="1157" spans="12:13" hidden="1" x14ac:dyDescent="0.25">
      <c r="L1157" s="42"/>
      <c r="M1157" s="42"/>
    </row>
    <row r="1158" spans="12:13" hidden="1" x14ac:dyDescent="0.25">
      <c r="L1158" s="42"/>
      <c r="M1158" s="42"/>
    </row>
    <row r="1159" spans="12:13" hidden="1" x14ac:dyDescent="0.25">
      <c r="L1159" s="42"/>
      <c r="M1159" s="42"/>
    </row>
    <row r="1160" spans="12:13" hidden="1" x14ac:dyDescent="0.25">
      <c r="L1160" s="42"/>
      <c r="M1160" s="42"/>
    </row>
    <row r="1161" spans="12:13" hidden="1" x14ac:dyDescent="0.25">
      <c r="L1161" s="42"/>
      <c r="M1161" s="42"/>
    </row>
    <row r="1162" spans="12:13" hidden="1" x14ac:dyDescent="0.25">
      <c r="L1162" s="42"/>
      <c r="M1162" s="42"/>
    </row>
    <row r="1163" spans="12:13" hidden="1" x14ac:dyDescent="0.25">
      <c r="L1163" s="42"/>
      <c r="M1163" s="42"/>
    </row>
    <row r="1164" spans="12:13" hidden="1" x14ac:dyDescent="0.25">
      <c r="L1164" s="42"/>
      <c r="M1164" s="42"/>
    </row>
    <row r="1165" spans="12:13" hidden="1" x14ac:dyDescent="0.25">
      <c r="L1165" s="42"/>
      <c r="M1165" s="42"/>
    </row>
    <row r="1166" spans="12:13" hidden="1" x14ac:dyDescent="0.25">
      <c r="L1166" s="42"/>
      <c r="M1166" s="42"/>
    </row>
    <row r="1167" spans="12:13" hidden="1" x14ac:dyDescent="0.25">
      <c r="L1167" s="42"/>
      <c r="M1167" s="42"/>
    </row>
    <row r="1168" spans="12:13" hidden="1" x14ac:dyDescent="0.25">
      <c r="L1168" s="42"/>
      <c r="M1168" s="42"/>
    </row>
    <row r="1169" spans="12:13" hidden="1" x14ac:dyDescent="0.25">
      <c r="L1169" s="42"/>
      <c r="M1169" s="42"/>
    </row>
    <row r="1170" spans="12:13" hidden="1" x14ac:dyDescent="0.25">
      <c r="L1170" s="42"/>
      <c r="M1170" s="42"/>
    </row>
    <row r="1171" spans="12:13" hidden="1" x14ac:dyDescent="0.25">
      <c r="L1171" s="42"/>
      <c r="M1171" s="42"/>
    </row>
    <row r="1172" spans="12:13" hidden="1" x14ac:dyDescent="0.25">
      <c r="L1172" s="42"/>
      <c r="M1172" s="42"/>
    </row>
    <row r="1173" spans="12:13" hidden="1" x14ac:dyDescent="0.25">
      <c r="L1173" s="42"/>
      <c r="M1173" s="42"/>
    </row>
    <row r="1174" spans="12:13" hidden="1" x14ac:dyDescent="0.25">
      <c r="L1174" s="42"/>
      <c r="M1174" s="42"/>
    </row>
    <row r="1175" spans="12:13" hidden="1" x14ac:dyDescent="0.25">
      <c r="L1175" s="42"/>
      <c r="M1175" s="42"/>
    </row>
    <row r="1176" spans="12:13" hidden="1" x14ac:dyDescent="0.25">
      <c r="L1176" s="42"/>
      <c r="M1176" s="42"/>
    </row>
    <row r="1177" spans="12:13" hidden="1" x14ac:dyDescent="0.25">
      <c r="L1177" s="42"/>
      <c r="M1177" s="42"/>
    </row>
    <row r="1178" spans="12:13" hidden="1" x14ac:dyDescent="0.25">
      <c r="L1178" s="42"/>
      <c r="M1178" s="42"/>
    </row>
    <row r="1179" spans="12:13" hidden="1" x14ac:dyDescent="0.25">
      <c r="L1179" s="42"/>
      <c r="M1179" s="42"/>
    </row>
    <row r="1180" spans="12:13" hidden="1" x14ac:dyDescent="0.25">
      <c r="L1180" s="42"/>
      <c r="M1180" s="42"/>
    </row>
    <row r="1181" spans="12:13" hidden="1" x14ac:dyDescent="0.25">
      <c r="L1181" s="42"/>
      <c r="M1181" s="42"/>
    </row>
    <row r="1182" spans="12:13" hidden="1" x14ac:dyDescent="0.25">
      <c r="L1182" s="42"/>
      <c r="M1182" s="42"/>
    </row>
    <row r="1183" spans="12:13" hidden="1" x14ac:dyDescent="0.25">
      <c r="L1183" s="42"/>
      <c r="M1183" s="42"/>
    </row>
    <row r="1184" spans="12:13" hidden="1" x14ac:dyDescent="0.25">
      <c r="L1184" s="42"/>
      <c r="M1184" s="42"/>
    </row>
    <row r="1185" spans="12:13" hidden="1" x14ac:dyDescent="0.25">
      <c r="L1185" s="42"/>
      <c r="M1185" s="42"/>
    </row>
    <row r="1186" spans="12:13" hidden="1" x14ac:dyDescent="0.25">
      <c r="L1186" s="42"/>
      <c r="M1186" s="42"/>
    </row>
    <row r="1187" spans="12:13" hidden="1" x14ac:dyDescent="0.25">
      <c r="L1187" s="42"/>
      <c r="M1187" s="42"/>
    </row>
    <row r="1188" spans="12:13" hidden="1" x14ac:dyDescent="0.25">
      <c r="L1188" s="42"/>
      <c r="M1188" s="42"/>
    </row>
    <row r="1189" spans="12:13" hidden="1" x14ac:dyDescent="0.25">
      <c r="L1189" s="42"/>
      <c r="M1189" s="42"/>
    </row>
    <row r="1190" spans="12:13" hidden="1" x14ac:dyDescent="0.25">
      <c r="L1190" s="42"/>
      <c r="M1190" s="42"/>
    </row>
    <row r="1191" spans="12:13" hidden="1" x14ac:dyDescent="0.25">
      <c r="L1191" s="42"/>
      <c r="M1191" s="42"/>
    </row>
    <row r="1192" spans="12:13" hidden="1" x14ac:dyDescent="0.25">
      <c r="L1192" s="42"/>
      <c r="M1192" s="42"/>
    </row>
    <row r="1193" spans="12:13" hidden="1" x14ac:dyDescent="0.25">
      <c r="L1193" s="42"/>
      <c r="M1193" s="42"/>
    </row>
    <row r="1194" spans="12:13" hidden="1" x14ac:dyDescent="0.25">
      <c r="L1194" s="42"/>
      <c r="M1194" s="42"/>
    </row>
    <row r="1195" spans="12:13" hidden="1" x14ac:dyDescent="0.25">
      <c r="L1195" s="42"/>
      <c r="M1195" s="42"/>
    </row>
    <row r="1196" spans="12:13" hidden="1" x14ac:dyDescent="0.25">
      <c r="L1196" s="42"/>
      <c r="M1196" s="42"/>
    </row>
    <row r="1197" spans="12:13" hidden="1" x14ac:dyDescent="0.25">
      <c r="L1197" s="42"/>
      <c r="M1197" s="42"/>
    </row>
    <row r="1198" spans="12:13" hidden="1" x14ac:dyDescent="0.25">
      <c r="L1198" s="42"/>
      <c r="M1198" s="42"/>
    </row>
    <row r="1199" spans="12:13" hidden="1" x14ac:dyDescent="0.25">
      <c r="L1199" s="42"/>
      <c r="M1199" s="42"/>
    </row>
    <row r="1200" spans="12:13" hidden="1" x14ac:dyDescent="0.25">
      <c r="L1200" s="42"/>
      <c r="M1200" s="42"/>
    </row>
    <row r="1201" spans="12:13" hidden="1" x14ac:dyDescent="0.25">
      <c r="L1201" s="42"/>
      <c r="M1201" s="42"/>
    </row>
    <row r="1202" spans="12:13" hidden="1" x14ac:dyDescent="0.25">
      <c r="L1202" s="42"/>
      <c r="M1202" s="42"/>
    </row>
    <row r="1203" spans="12:13" hidden="1" x14ac:dyDescent="0.25">
      <c r="L1203" s="42"/>
      <c r="M1203" s="42"/>
    </row>
    <row r="1204" spans="12:13" hidden="1" x14ac:dyDescent="0.25">
      <c r="L1204" s="42"/>
      <c r="M1204" s="42"/>
    </row>
    <row r="1205" spans="12:13" hidden="1" x14ac:dyDescent="0.25">
      <c r="L1205" s="42"/>
      <c r="M1205" s="42"/>
    </row>
    <row r="1206" spans="12:13" hidden="1" x14ac:dyDescent="0.25">
      <c r="L1206" s="42"/>
      <c r="M1206" s="42"/>
    </row>
    <row r="1207" spans="12:13" hidden="1" x14ac:dyDescent="0.25">
      <c r="L1207" s="42"/>
      <c r="M1207" s="42"/>
    </row>
    <row r="1208" spans="12:13" hidden="1" x14ac:dyDescent="0.25">
      <c r="L1208" s="42"/>
      <c r="M1208" s="42"/>
    </row>
    <row r="1209" spans="12:13" hidden="1" x14ac:dyDescent="0.25">
      <c r="L1209" s="42"/>
      <c r="M1209" s="42"/>
    </row>
    <row r="1210" spans="12:13" hidden="1" x14ac:dyDescent="0.25">
      <c r="L1210" s="42"/>
      <c r="M1210" s="42"/>
    </row>
    <row r="1211" spans="12:13" hidden="1" x14ac:dyDescent="0.25">
      <c r="L1211" s="42"/>
      <c r="M1211" s="42"/>
    </row>
    <row r="1212" spans="12:13" hidden="1" x14ac:dyDescent="0.25">
      <c r="L1212" s="42"/>
      <c r="M1212" s="42"/>
    </row>
    <row r="1213" spans="12:13" hidden="1" x14ac:dyDescent="0.25">
      <c r="L1213" s="42"/>
      <c r="M1213" s="42"/>
    </row>
    <row r="1214" spans="12:13" hidden="1" x14ac:dyDescent="0.25">
      <c r="L1214" s="42"/>
      <c r="M1214" s="42"/>
    </row>
    <row r="1215" spans="12:13" hidden="1" x14ac:dyDescent="0.25">
      <c r="L1215" s="42"/>
      <c r="M1215" s="42"/>
    </row>
    <row r="1216" spans="12:13" hidden="1" x14ac:dyDescent="0.25">
      <c r="L1216" s="42"/>
      <c r="M1216" s="42"/>
    </row>
    <row r="1217" spans="12:13" hidden="1" x14ac:dyDescent="0.25">
      <c r="L1217" s="42"/>
      <c r="M1217" s="42"/>
    </row>
    <row r="1218" spans="12:13" hidden="1" x14ac:dyDescent="0.25">
      <c r="L1218" s="42"/>
      <c r="M1218" s="42"/>
    </row>
    <row r="1219" spans="12:13" hidden="1" x14ac:dyDescent="0.25">
      <c r="L1219" s="42"/>
      <c r="M1219" s="42"/>
    </row>
    <row r="1220" spans="12:13" hidden="1" x14ac:dyDescent="0.25">
      <c r="L1220" s="42"/>
      <c r="M1220" s="42"/>
    </row>
    <row r="1221" spans="12:13" hidden="1" x14ac:dyDescent="0.25">
      <c r="L1221" s="42"/>
      <c r="M1221" s="42"/>
    </row>
    <row r="1222" spans="12:13" hidden="1" x14ac:dyDescent="0.25">
      <c r="L1222" s="42"/>
      <c r="M1222" s="42"/>
    </row>
    <row r="1223" spans="12:13" hidden="1" x14ac:dyDescent="0.25">
      <c r="L1223" s="42"/>
      <c r="M1223" s="42"/>
    </row>
    <row r="1224" spans="12:13" hidden="1" x14ac:dyDescent="0.25">
      <c r="L1224" s="42"/>
      <c r="M1224" s="42"/>
    </row>
    <row r="1225" spans="12:13" hidden="1" x14ac:dyDescent="0.25">
      <c r="L1225" s="42"/>
      <c r="M1225" s="42"/>
    </row>
    <row r="1226" spans="12:13" hidden="1" x14ac:dyDescent="0.25">
      <c r="L1226" s="42"/>
      <c r="M1226" s="42"/>
    </row>
    <row r="1227" spans="12:13" hidden="1" x14ac:dyDescent="0.25">
      <c r="L1227" s="42"/>
      <c r="M1227" s="42"/>
    </row>
    <row r="1228" spans="12:13" hidden="1" x14ac:dyDescent="0.25">
      <c r="L1228" s="42"/>
      <c r="M1228" s="42"/>
    </row>
    <row r="1229" spans="12:13" hidden="1" x14ac:dyDescent="0.25">
      <c r="L1229" s="42"/>
      <c r="M1229" s="42"/>
    </row>
    <row r="1230" spans="12:13" hidden="1" x14ac:dyDescent="0.25">
      <c r="L1230" s="42"/>
      <c r="M1230" s="42"/>
    </row>
    <row r="1231" spans="12:13" hidden="1" x14ac:dyDescent="0.25">
      <c r="L1231" s="42"/>
      <c r="M1231" s="42"/>
    </row>
    <row r="1232" spans="12:13" hidden="1" x14ac:dyDescent="0.25">
      <c r="L1232" s="42"/>
      <c r="M1232" s="42"/>
    </row>
    <row r="1233" spans="12:13" hidden="1" x14ac:dyDescent="0.25">
      <c r="L1233" s="42"/>
      <c r="M1233" s="42"/>
    </row>
    <row r="1234" spans="12:13" hidden="1" x14ac:dyDescent="0.25">
      <c r="L1234" s="42"/>
      <c r="M1234" s="42"/>
    </row>
    <row r="1235" spans="12:13" hidden="1" x14ac:dyDescent="0.25">
      <c r="L1235" s="42"/>
      <c r="M1235" s="42"/>
    </row>
    <row r="1236" spans="12:13" hidden="1" x14ac:dyDescent="0.25">
      <c r="L1236" s="42"/>
      <c r="M1236" s="42"/>
    </row>
    <row r="1237" spans="12:13" hidden="1" x14ac:dyDescent="0.25">
      <c r="L1237" s="42"/>
      <c r="M1237" s="42"/>
    </row>
    <row r="1238" spans="12:13" hidden="1" x14ac:dyDescent="0.25">
      <c r="L1238" s="42"/>
      <c r="M1238" s="42"/>
    </row>
    <row r="1239" spans="12:13" hidden="1" x14ac:dyDescent="0.25">
      <c r="L1239" s="42"/>
      <c r="M1239" s="42"/>
    </row>
    <row r="1240" spans="12:13" hidden="1" x14ac:dyDescent="0.25">
      <c r="L1240" s="42"/>
      <c r="M1240" s="42"/>
    </row>
    <row r="1241" spans="12:13" hidden="1" x14ac:dyDescent="0.25">
      <c r="L1241" s="42"/>
      <c r="M1241" s="42"/>
    </row>
    <row r="1242" spans="12:13" hidden="1" x14ac:dyDescent="0.25">
      <c r="L1242" s="42"/>
      <c r="M1242" s="42"/>
    </row>
    <row r="1243" spans="12:13" hidden="1" x14ac:dyDescent="0.25">
      <c r="L1243" s="42"/>
      <c r="M1243" s="42"/>
    </row>
    <row r="1244" spans="12:13" hidden="1" x14ac:dyDescent="0.25">
      <c r="L1244" s="42"/>
      <c r="M1244" s="42"/>
    </row>
    <row r="1245" spans="12:13" hidden="1" x14ac:dyDescent="0.25">
      <c r="L1245" s="42"/>
      <c r="M1245" s="42"/>
    </row>
    <row r="1246" spans="12:13" hidden="1" x14ac:dyDescent="0.25">
      <c r="L1246" s="42"/>
      <c r="M1246" s="42"/>
    </row>
    <row r="1247" spans="12:13" hidden="1" x14ac:dyDescent="0.25">
      <c r="L1247" s="42"/>
      <c r="M1247" s="42"/>
    </row>
    <row r="1248" spans="12:13" hidden="1" x14ac:dyDescent="0.25">
      <c r="L1248" s="42"/>
      <c r="M1248" s="42"/>
    </row>
    <row r="1249" spans="12:13" hidden="1" x14ac:dyDescent="0.25">
      <c r="L1249" s="42"/>
      <c r="M1249" s="42"/>
    </row>
    <row r="1250" spans="12:13" hidden="1" x14ac:dyDescent="0.25">
      <c r="L1250" s="42"/>
      <c r="M1250" s="42"/>
    </row>
    <row r="1251" spans="12:13" hidden="1" x14ac:dyDescent="0.25">
      <c r="L1251" s="42"/>
      <c r="M1251" s="42"/>
    </row>
    <row r="1252" spans="12:13" hidden="1" x14ac:dyDescent="0.25">
      <c r="L1252" s="42"/>
      <c r="M1252" s="42"/>
    </row>
    <row r="1253" spans="12:13" hidden="1" x14ac:dyDescent="0.25">
      <c r="L1253" s="42"/>
      <c r="M1253" s="42"/>
    </row>
    <row r="1254" spans="12:13" hidden="1" x14ac:dyDescent="0.25">
      <c r="L1254" s="42"/>
      <c r="M1254" s="42"/>
    </row>
    <row r="1255" spans="12:13" hidden="1" x14ac:dyDescent="0.25">
      <c r="L1255" s="42"/>
      <c r="M1255" s="42"/>
    </row>
    <row r="1256" spans="12:13" hidden="1" x14ac:dyDescent="0.25">
      <c r="L1256" s="42"/>
      <c r="M1256" s="42"/>
    </row>
    <row r="1257" spans="12:13" hidden="1" x14ac:dyDescent="0.25">
      <c r="L1257" s="42"/>
      <c r="M1257" s="42"/>
    </row>
    <row r="1258" spans="12:13" hidden="1" x14ac:dyDescent="0.25">
      <c r="L1258" s="42"/>
      <c r="M1258" s="42"/>
    </row>
    <row r="1259" spans="12:13" hidden="1" x14ac:dyDescent="0.25">
      <c r="L1259" s="42"/>
      <c r="M1259" s="42"/>
    </row>
    <row r="1260" spans="12:13" hidden="1" x14ac:dyDescent="0.25">
      <c r="L1260" s="42"/>
      <c r="M1260" s="42"/>
    </row>
    <row r="1261" spans="12:13" hidden="1" x14ac:dyDescent="0.25">
      <c r="L1261" s="42"/>
      <c r="M1261" s="42"/>
    </row>
    <row r="1262" spans="12:13" hidden="1" x14ac:dyDescent="0.25">
      <c r="L1262" s="42"/>
      <c r="M1262" s="42"/>
    </row>
    <row r="1263" spans="12:13" hidden="1" x14ac:dyDescent="0.25">
      <c r="L1263" s="42"/>
      <c r="M1263" s="42"/>
    </row>
    <row r="1264" spans="12:13" hidden="1" x14ac:dyDescent="0.25">
      <c r="L1264" s="42"/>
      <c r="M1264" s="42"/>
    </row>
    <row r="1265" spans="12:13" hidden="1" x14ac:dyDescent="0.25">
      <c r="L1265" s="42"/>
      <c r="M1265" s="42"/>
    </row>
    <row r="1266" spans="12:13" hidden="1" x14ac:dyDescent="0.25">
      <c r="L1266" s="42"/>
      <c r="M1266" s="42"/>
    </row>
    <row r="1267" spans="12:13" hidden="1" x14ac:dyDescent="0.25">
      <c r="L1267" s="42"/>
      <c r="M1267" s="42"/>
    </row>
    <row r="1268" spans="12:13" hidden="1" x14ac:dyDescent="0.25">
      <c r="L1268" s="42"/>
      <c r="M1268" s="42"/>
    </row>
    <row r="1269" spans="12:13" hidden="1" x14ac:dyDescent="0.25">
      <c r="L1269" s="42"/>
      <c r="M1269" s="42"/>
    </row>
    <row r="1270" spans="12:13" hidden="1" x14ac:dyDescent="0.25">
      <c r="L1270" s="42"/>
      <c r="M1270" s="42"/>
    </row>
    <row r="1271" spans="12:13" hidden="1" x14ac:dyDescent="0.25">
      <c r="L1271" s="42"/>
      <c r="M1271" s="42"/>
    </row>
    <row r="1272" spans="12:13" hidden="1" x14ac:dyDescent="0.25">
      <c r="L1272" s="42"/>
      <c r="M1272" s="42"/>
    </row>
    <row r="1273" spans="12:13" hidden="1" x14ac:dyDescent="0.25">
      <c r="L1273" s="42"/>
      <c r="M1273" s="42"/>
    </row>
    <row r="1274" spans="12:13" hidden="1" x14ac:dyDescent="0.25">
      <c r="L1274" s="42"/>
      <c r="M1274" s="42"/>
    </row>
    <row r="1275" spans="12:13" hidden="1" x14ac:dyDescent="0.25">
      <c r="L1275" s="42"/>
      <c r="M1275" s="42"/>
    </row>
    <row r="1276" spans="12:13" hidden="1" x14ac:dyDescent="0.25">
      <c r="L1276" s="42"/>
      <c r="M1276" s="42"/>
    </row>
    <row r="1277" spans="12:13" hidden="1" x14ac:dyDescent="0.25">
      <c r="L1277" s="42"/>
      <c r="M1277" s="42"/>
    </row>
    <row r="1278" spans="12:13" hidden="1" x14ac:dyDescent="0.25">
      <c r="L1278" s="42"/>
      <c r="M1278" s="42"/>
    </row>
    <row r="1279" spans="12:13" hidden="1" x14ac:dyDescent="0.25">
      <c r="L1279" s="42"/>
      <c r="M1279" s="42"/>
    </row>
    <row r="1280" spans="12:13" hidden="1" x14ac:dyDescent="0.25">
      <c r="L1280" s="42"/>
      <c r="M1280" s="42"/>
    </row>
    <row r="1281" spans="12:13" hidden="1" x14ac:dyDescent="0.25">
      <c r="L1281" s="42"/>
      <c r="M1281" s="42"/>
    </row>
    <row r="1282" spans="12:13" hidden="1" x14ac:dyDescent="0.25">
      <c r="L1282" s="42"/>
      <c r="M1282" s="42"/>
    </row>
    <row r="1283" spans="12:13" hidden="1" x14ac:dyDescent="0.25">
      <c r="L1283" s="42"/>
      <c r="M1283" s="42"/>
    </row>
    <row r="1284" spans="12:13" hidden="1" x14ac:dyDescent="0.25">
      <c r="L1284" s="42"/>
      <c r="M1284" s="42"/>
    </row>
    <row r="1285" spans="12:13" hidden="1" x14ac:dyDescent="0.25">
      <c r="L1285" s="42"/>
      <c r="M1285" s="42"/>
    </row>
    <row r="1286" spans="12:13" hidden="1" x14ac:dyDescent="0.25">
      <c r="L1286" s="42"/>
      <c r="M1286" s="42"/>
    </row>
    <row r="1287" spans="12:13" hidden="1" x14ac:dyDescent="0.25">
      <c r="L1287" s="42"/>
      <c r="M1287" s="42"/>
    </row>
    <row r="1288" spans="12:13" hidden="1" x14ac:dyDescent="0.25">
      <c r="L1288" s="42"/>
      <c r="M1288" s="42"/>
    </row>
    <row r="1289" spans="12:13" hidden="1" x14ac:dyDescent="0.25">
      <c r="L1289" s="42"/>
      <c r="M1289" s="42"/>
    </row>
    <row r="1290" spans="12:13" hidden="1" x14ac:dyDescent="0.25">
      <c r="L1290" s="42"/>
      <c r="M1290" s="42"/>
    </row>
    <row r="1291" spans="12:13" hidden="1" x14ac:dyDescent="0.25">
      <c r="L1291" s="42"/>
      <c r="M1291" s="42"/>
    </row>
    <row r="1292" spans="12:13" hidden="1" x14ac:dyDescent="0.25">
      <c r="L1292" s="42"/>
      <c r="M1292" s="42"/>
    </row>
    <row r="1293" spans="12:13" hidden="1" x14ac:dyDescent="0.25">
      <c r="L1293" s="42"/>
      <c r="M1293" s="42"/>
    </row>
    <row r="1294" spans="12:13" hidden="1" x14ac:dyDescent="0.25">
      <c r="L1294" s="42"/>
      <c r="M1294" s="42"/>
    </row>
    <row r="1295" spans="12:13" hidden="1" x14ac:dyDescent="0.25">
      <c r="L1295" s="42"/>
      <c r="M1295" s="42"/>
    </row>
    <row r="1296" spans="12:13" hidden="1" x14ac:dyDescent="0.25">
      <c r="L1296" s="42"/>
      <c r="M1296" s="42"/>
    </row>
    <row r="1297" spans="12:13" hidden="1" x14ac:dyDescent="0.25">
      <c r="L1297" s="42"/>
      <c r="M1297" s="42"/>
    </row>
    <row r="1298" spans="12:13" hidden="1" x14ac:dyDescent="0.25">
      <c r="L1298" s="42"/>
      <c r="M1298" s="42"/>
    </row>
    <row r="1299" spans="12:13" hidden="1" x14ac:dyDescent="0.25">
      <c r="L1299" s="42"/>
      <c r="M1299" s="42"/>
    </row>
    <row r="1300" spans="12:13" hidden="1" x14ac:dyDescent="0.25">
      <c r="L1300" s="42"/>
      <c r="M1300" s="42"/>
    </row>
    <row r="1301" spans="12:13" hidden="1" x14ac:dyDescent="0.25">
      <c r="L1301" s="42"/>
      <c r="M1301" s="42"/>
    </row>
    <row r="1302" spans="12:13" hidden="1" x14ac:dyDescent="0.25">
      <c r="L1302" s="42"/>
      <c r="M1302" s="42"/>
    </row>
    <row r="1303" spans="12:13" hidden="1" x14ac:dyDescent="0.25">
      <c r="L1303" s="42"/>
      <c r="M1303" s="42"/>
    </row>
    <row r="1304" spans="12:13" hidden="1" x14ac:dyDescent="0.25">
      <c r="L1304" s="42"/>
      <c r="M1304" s="42"/>
    </row>
    <row r="1305" spans="12:13" hidden="1" x14ac:dyDescent="0.25">
      <c r="L1305" s="42"/>
      <c r="M1305" s="42"/>
    </row>
    <row r="1306" spans="12:13" hidden="1" x14ac:dyDescent="0.25">
      <c r="L1306" s="42"/>
      <c r="M1306" s="42"/>
    </row>
    <row r="1307" spans="12:13" hidden="1" x14ac:dyDescent="0.25">
      <c r="L1307" s="42"/>
      <c r="M1307" s="42"/>
    </row>
    <row r="1308" spans="12:13" hidden="1" x14ac:dyDescent="0.25">
      <c r="L1308" s="42"/>
      <c r="M1308" s="42"/>
    </row>
    <row r="1309" spans="12:13" hidden="1" x14ac:dyDescent="0.25">
      <c r="L1309" s="42"/>
      <c r="M1309" s="42"/>
    </row>
    <row r="1310" spans="12:13" hidden="1" x14ac:dyDescent="0.25">
      <c r="L1310" s="42"/>
      <c r="M1310" s="42"/>
    </row>
    <row r="1311" spans="12:13" hidden="1" x14ac:dyDescent="0.25">
      <c r="L1311" s="42"/>
      <c r="M1311" s="42"/>
    </row>
    <row r="1312" spans="12:13" hidden="1" x14ac:dyDescent="0.25">
      <c r="L1312" s="42"/>
      <c r="M1312" s="42"/>
    </row>
    <row r="1313" spans="12:13" hidden="1" x14ac:dyDescent="0.25">
      <c r="L1313" s="42"/>
      <c r="M1313" s="42"/>
    </row>
    <row r="1314" spans="12:13" hidden="1" x14ac:dyDescent="0.25">
      <c r="L1314" s="42"/>
      <c r="M1314" s="42"/>
    </row>
    <row r="1315" spans="12:13" hidden="1" x14ac:dyDescent="0.25">
      <c r="L1315" s="42"/>
      <c r="M1315" s="42"/>
    </row>
    <row r="1316" spans="12:13" hidden="1" x14ac:dyDescent="0.25">
      <c r="L1316" s="42"/>
      <c r="M1316" s="42"/>
    </row>
    <row r="1317" spans="12:13" hidden="1" x14ac:dyDescent="0.25">
      <c r="L1317" s="42"/>
      <c r="M1317" s="42"/>
    </row>
    <row r="1318" spans="12:13" hidden="1" x14ac:dyDescent="0.25">
      <c r="L1318" s="42"/>
      <c r="M1318" s="42"/>
    </row>
    <row r="1319" spans="12:13" hidden="1" x14ac:dyDescent="0.25">
      <c r="L1319" s="42"/>
      <c r="M1319" s="42"/>
    </row>
    <row r="1320" spans="12:13" hidden="1" x14ac:dyDescent="0.25">
      <c r="L1320" s="42"/>
      <c r="M1320" s="42"/>
    </row>
    <row r="1321" spans="12:13" hidden="1" x14ac:dyDescent="0.25">
      <c r="L1321" s="42"/>
      <c r="M1321" s="42"/>
    </row>
    <row r="1322" spans="12:13" hidden="1" x14ac:dyDescent="0.25">
      <c r="L1322" s="42"/>
      <c r="M1322" s="42"/>
    </row>
    <row r="1323" spans="12:13" hidden="1" x14ac:dyDescent="0.25">
      <c r="L1323" s="42"/>
      <c r="M1323" s="42"/>
    </row>
    <row r="1324" spans="12:13" hidden="1" x14ac:dyDescent="0.25">
      <c r="L1324" s="42"/>
      <c r="M1324" s="42"/>
    </row>
    <row r="1325" spans="12:13" hidden="1" x14ac:dyDescent="0.25">
      <c r="L1325" s="42"/>
      <c r="M1325" s="42"/>
    </row>
    <row r="1326" spans="12:13" hidden="1" x14ac:dyDescent="0.25">
      <c r="L1326" s="42"/>
      <c r="M1326" s="42"/>
    </row>
    <row r="1327" spans="12:13" hidden="1" x14ac:dyDescent="0.25">
      <c r="L1327" s="42"/>
      <c r="M1327" s="42"/>
    </row>
    <row r="1328" spans="12:13" hidden="1" x14ac:dyDescent="0.25">
      <c r="L1328" s="42"/>
      <c r="M1328" s="42"/>
    </row>
    <row r="1329" spans="12:13" hidden="1" x14ac:dyDescent="0.25">
      <c r="L1329" s="42"/>
      <c r="M1329" s="42"/>
    </row>
    <row r="1330" spans="12:13" hidden="1" x14ac:dyDescent="0.25">
      <c r="L1330" s="42"/>
      <c r="M1330" s="42"/>
    </row>
    <row r="1331" spans="12:13" hidden="1" x14ac:dyDescent="0.25">
      <c r="L1331" s="42"/>
      <c r="M1331" s="42"/>
    </row>
    <row r="1332" spans="12:13" hidden="1" x14ac:dyDescent="0.25">
      <c r="L1332" s="42"/>
      <c r="M1332" s="42"/>
    </row>
    <row r="1333" spans="12:13" hidden="1" x14ac:dyDescent="0.25">
      <c r="L1333" s="42"/>
      <c r="M1333" s="42"/>
    </row>
    <row r="1334" spans="12:13" hidden="1" x14ac:dyDescent="0.25">
      <c r="L1334" s="42"/>
      <c r="M1334" s="42"/>
    </row>
    <row r="1335" spans="12:13" hidden="1" x14ac:dyDescent="0.25">
      <c r="L1335" s="42"/>
      <c r="M1335" s="42"/>
    </row>
    <row r="1336" spans="12:13" hidden="1" x14ac:dyDescent="0.25">
      <c r="L1336" s="42"/>
      <c r="M1336" s="42"/>
    </row>
    <row r="1337" spans="12:13" hidden="1" x14ac:dyDescent="0.25">
      <c r="L1337" s="42"/>
      <c r="M1337" s="42"/>
    </row>
    <row r="1338" spans="12:13" hidden="1" x14ac:dyDescent="0.25">
      <c r="L1338" s="42"/>
      <c r="M1338" s="42"/>
    </row>
    <row r="1339" spans="12:13" hidden="1" x14ac:dyDescent="0.25">
      <c r="L1339" s="42"/>
      <c r="M1339" s="42"/>
    </row>
    <row r="1340" spans="12:13" hidden="1" x14ac:dyDescent="0.25">
      <c r="L1340" s="42"/>
      <c r="M1340" s="42"/>
    </row>
    <row r="1341" spans="12:13" hidden="1" x14ac:dyDescent="0.25">
      <c r="L1341" s="42"/>
      <c r="M1341" s="42"/>
    </row>
    <row r="1342" spans="12:13" hidden="1" x14ac:dyDescent="0.25">
      <c r="L1342" s="42"/>
      <c r="M1342" s="42"/>
    </row>
    <row r="1343" spans="12:13" hidden="1" x14ac:dyDescent="0.25">
      <c r="L1343" s="42"/>
      <c r="M1343" s="42"/>
    </row>
    <row r="1344" spans="12:13" hidden="1" x14ac:dyDescent="0.25">
      <c r="L1344" s="42"/>
      <c r="M1344" s="42"/>
    </row>
    <row r="1345" spans="12:13" hidden="1" x14ac:dyDescent="0.25">
      <c r="L1345" s="42"/>
      <c r="M1345" s="42"/>
    </row>
    <row r="1346" spans="12:13" hidden="1" x14ac:dyDescent="0.25">
      <c r="L1346" s="42"/>
      <c r="M1346" s="42"/>
    </row>
    <row r="1347" spans="12:13" hidden="1" x14ac:dyDescent="0.25">
      <c r="L1347" s="42"/>
      <c r="M1347" s="42"/>
    </row>
    <row r="1348" spans="12:13" hidden="1" x14ac:dyDescent="0.25">
      <c r="L1348" s="42"/>
      <c r="M1348" s="42"/>
    </row>
    <row r="1349" spans="12:13" hidden="1" x14ac:dyDescent="0.25">
      <c r="L1349" s="42"/>
      <c r="M1349" s="42"/>
    </row>
    <row r="1350" spans="12:13" hidden="1" x14ac:dyDescent="0.25">
      <c r="L1350" s="42"/>
      <c r="M1350" s="42"/>
    </row>
    <row r="1351" spans="12:13" hidden="1" x14ac:dyDescent="0.25">
      <c r="L1351" s="42"/>
      <c r="M1351" s="42"/>
    </row>
    <row r="1352" spans="12:13" hidden="1" x14ac:dyDescent="0.25">
      <c r="L1352" s="42"/>
      <c r="M1352" s="42"/>
    </row>
    <row r="1353" spans="12:13" hidden="1" x14ac:dyDescent="0.25">
      <c r="L1353" s="42"/>
      <c r="M1353" s="42"/>
    </row>
    <row r="1354" spans="12:13" hidden="1" x14ac:dyDescent="0.25">
      <c r="L1354" s="42"/>
      <c r="M1354" s="42"/>
    </row>
    <row r="1355" spans="12:13" hidden="1" x14ac:dyDescent="0.25">
      <c r="L1355" s="42"/>
      <c r="M1355" s="42"/>
    </row>
    <row r="1356" spans="12:13" hidden="1" x14ac:dyDescent="0.25">
      <c r="L1356" s="42"/>
      <c r="M1356" s="42"/>
    </row>
    <row r="1357" spans="12:13" hidden="1" x14ac:dyDescent="0.25">
      <c r="L1357" s="42"/>
      <c r="M1357" s="42"/>
    </row>
    <row r="1358" spans="12:13" hidden="1" x14ac:dyDescent="0.25">
      <c r="L1358" s="42"/>
      <c r="M1358" s="42"/>
    </row>
    <row r="1359" spans="12:13" hidden="1" x14ac:dyDescent="0.25">
      <c r="L1359" s="42"/>
      <c r="M1359" s="42"/>
    </row>
    <row r="1360" spans="12:13" hidden="1" x14ac:dyDescent="0.25">
      <c r="L1360" s="42"/>
      <c r="M1360" s="42"/>
    </row>
    <row r="1361" spans="12:13" hidden="1" x14ac:dyDescent="0.25">
      <c r="L1361" s="42"/>
      <c r="M1361" s="42"/>
    </row>
    <row r="1362" spans="12:13" hidden="1" x14ac:dyDescent="0.25">
      <c r="L1362" s="42"/>
      <c r="M1362" s="42"/>
    </row>
    <row r="1363" spans="12:13" hidden="1" x14ac:dyDescent="0.25">
      <c r="L1363" s="42"/>
      <c r="M1363" s="42"/>
    </row>
    <row r="1364" spans="12:13" hidden="1" x14ac:dyDescent="0.25">
      <c r="L1364" s="42"/>
      <c r="M1364" s="42"/>
    </row>
    <row r="1365" spans="12:13" hidden="1" x14ac:dyDescent="0.25">
      <c r="L1365" s="42"/>
      <c r="M1365" s="42"/>
    </row>
    <row r="1366" spans="12:13" hidden="1" x14ac:dyDescent="0.25">
      <c r="L1366" s="42"/>
      <c r="M1366" s="42"/>
    </row>
    <row r="1367" spans="12:13" hidden="1" x14ac:dyDescent="0.25">
      <c r="L1367" s="42"/>
      <c r="M1367" s="42"/>
    </row>
    <row r="1368" spans="12:13" hidden="1" x14ac:dyDescent="0.25">
      <c r="L1368" s="42"/>
      <c r="M1368" s="42"/>
    </row>
    <row r="1369" spans="12:13" hidden="1" x14ac:dyDescent="0.25">
      <c r="L1369" s="42"/>
      <c r="M1369" s="42"/>
    </row>
    <row r="1370" spans="12:13" hidden="1" x14ac:dyDescent="0.25">
      <c r="L1370" s="42"/>
      <c r="M1370" s="42"/>
    </row>
    <row r="1371" spans="12:13" hidden="1" x14ac:dyDescent="0.25">
      <c r="L1371" s="42"/>
      <c r="M1371" s="42"/>
    </row>
    <row r="1372" spans="12:13" hidden="1" x14ac:dyDescent="0.25">
      <c r="L1372" s="42"/>
      <c r="M1372" s="42"/>
    </row>
    <row r="1373" spans="12:13" hidden="1" x14ac:dyDescent="0.25">
      <c r="L1373" s="42"/>
      <c r="M1373" s="42"/>
    </row>
    <row r="1374" spans="12:13" hidden="1" x14ac:dyDescent="0.25">
      <c r="L1374" s="42"/>
      <c r="M1374" s="42"/>
    </row>
    <row r="1375" spans="12:13" hidden="1" x14ac:dyDescent="0.25">
      <c r="L1375" s="42"/>
      <c r="M1375" s="42"/>
    </row>
    <row r="1376" spans="12:13" hidden="1" x14ac:dyDescent="0.25">
      <c r="L1376" s="42"/>
      <c r="M1376" s="42"/>
    </row>
    <row r="1377" spans="12:13" hidden="1" x14ac:dyDescent="0.25">
      <c r="L1377" s="42"/>
      <c r="M1377" s="42"/>
    </row>
    <row r="1378" spans="12:13" hidden="1" x14ac:dyDescent="0.25">
      <c r="L1378" s="42"/>
      <c r="M1378" s="42"/>
    </row>
    <row r="1379" spans="12:13" hidden="1" x14ac:dyDescent="0.25">
      <c r="L1379" s="42"/>
      <c r="M1379" s="42"/>
    </row>
    <row r="1380" spans="12:13" hidden="1" x14ac:dyDescent="0.25">
      <c r="L1380" s="42"/>
      <c r="M1380" s="42"/>
    </row>
    <row r="1381" spans="12:13" hidden="1" x14ac:dyDescent="0.25">
      <c r="L1381" s="42"/>
      <c r="M1381" s="42"/>
    </row>
    <row r="1382" spans="12:13" hidden="1" x14ac:dyDescent="0.25">
      <c r="L1382" s="42"/>
      <c r="M1382" s="42"/>
    </row>
    <row r="1383" spans="12:13" hidden="1" x14ac:dyDescent="0.25">
      <c r="L1383" s="42"/>
      <c r="M1383" s="42"/>
    </row>
    <row r="1384" spans="12:13" hidden="1" x14ac:dyDescent="0.25">
      <c r="L1384" s="42"/>
      <c r="M1384" s="42"/>
    </row>
    <row r="1385" spans="12:13" hidden="1" x14ac:dyDescent="0.25">
      <c r="L1385" s="42"/>
      <c r="M1385" s="42"/>
    </row>
    <row r="1386" spans="12:13" hidden="1" x14ac:dyDescent="0.25">
      <c r="L1386" s="42"/>
      <c r="M1386" s="42"/>
    </row>
    <row r="1387" spans="12:13" hidden="1" x14ac:dyDescent="0.25">
      <c r="L1387" s="42"/>
      <c r="M1387" s="42"/>
    </row>
    <row r="1388" spans="12:13" hidden="1" x14ac:dyDescent="0.25">
      <c r="L1388" s="42"/>
      <c r="M1388" s="42"/>
    </row>
    <row r="1389" spans="12:13" hidden="1" x14ac:dyDescent="0.25">
      <c r="L1389" s="42"/>
      <c r="M1389" s="42"/>
    </row>
    <row r="1390" spans="12:13" hidden="1" x14ac:dyDescent="0.25">
      <c r="L1390" s="42"/>
      <c r="M1390" s="42"/>
    </row>
    <row r="1391" spans="12:13" hidden="1" x14ac:dyDescent="0.25">
      <c r="L1391" s="42"/>
      <c r="M1391" s="42"/>
    </row>
    <row r="1392" spans="12:13" hidden="1" x14ac:dyDescent="0.25">
      <c r="L1392" s="42"/>
      <c r="M1392" s="42"/>
    </row>
    <row r="1393" spans="12:13" hidden="1" x14ac:dyDescent="0.25">
      <c r="L1393" s="42"/>
      <c r="M1393" s="42"/>
    </row>
    <row r="1394" spans="12:13" hidden="1" x14ac:dyDescent="0.25">
      <c r="L1394" s="42"/>
      <c r="M1394" s="42"/>
    </row>
    <row r="1395" spans="12:13" hidden="1" x14ac:dyDescent="0.25">
      <c r="L1395" s="42"/>
      <c r="M1395" s="42"/>
    </row>
    <row r="1396" spans="12:13" hidden="1" x14ac:dyDescent="0.25">
      <c r="L1396" s="42"/>
      <c r="M1396" s="42"/>
    </row>
    <row r="1397" spans="12:13" hidden="1" x14ac:dyDescent="0.25">
      <c r="L1397" s="42"/>
      <c r="M1397" s="42"/>
    </row>
    <row r="1398" spans="12:13" hidden="1" x14ac:dyDescent="0.25">
      <c r="L1398" s="42"/>
      <c r="M1398" s="42"/>
    </row>
    <row r="1399" spans="12:13" hidden="1" x14ac:dyDescent="0.25">
      <c r="L1399" s="42"/>
      <c r="M1399" s="42"/>
    </row>
    <row r="1400" spans="12:13" hidden="1" x14ac:dyDescent="0.25">
      <c r="L1400" s="42"/>
      <c r="M1400" s="42"/>
    </row>
    <row r="1401" spans="12:13" hidden="1" x14ac:dyDescent="0.25">
      <c r="L1401" s="42"/>
      <c r="M1401" s="42"/>
    </row>
    <row r="1402" spans="12:13" hidden="1" x14ac:dyDescent="0.25">
      <c r="L1402" s="42"/>
      <c r="M1402" s="42"/>
    </row>
    <row r="1403" spans="12:13" hidden="1" x14ac:dyDescent="0.25">
      <c r="L1403" s="42"/>
      <c r="M1403" s="42"/>
    </row>
    <row r="1404" spans="12:13" hidden="1" x14ac:dyDescent="0.25">
      <c r="L1404" s="42"/>
      <c r="M1404" s="42"/>
    </row>
    <row r="1405" spans="12:13" hidden="1" x14ac:dyDescent="0.25">
      <c r="L1405" s="42"/>
      <c r="M1405" s="42"/>
    </row>
    <row r="1406" spans="12:13" hidden="1" x14ac:dyDescent="0.25">
      <c r="L1406" s="42"/>
      <c r="M1406" s="42"/>
    </row>
    <row r="1407" spans="12:13" hidden="1" x14ac:dyDescent="0.25">
      <c r="L1407" s="42"/>
      <c r="M1407" s="42"/>
    </row>
    <row r="1408" spans="12:13" hidden="1" x14ac:dyDescent="0.25">
      <c r="L1408" s="42"/>
      <c r="M1408" s="42"/>
    </row>
    <row r="1409" spans="12:13" hidden="1" x14ac:dyDescent="0.25">
      <c r="L1409" s="42"/>
      <c r="M1409" s="42"/>
    </row>
    <row r="1410" spans="12:13" hidden="1" x14ac:dyDescent="0.25">
      <c r="L1410" s="42"/>
      <c r="M1410" s="42"/>
    </row>
    <row r="1411" spans="12:13" hidden="1" x14ac:dyDescent="0.25">
      <c r="L1411" s="42"/>
      <c r="M1411" s="42"/>
    </row>
    <row r="1412" spans="12:13" hidden="1" x14ac:dyDescent="0.25">
      <c r="L1412" s="42"/>
      <c r="M1412" s="42"/>
    </row>
    <row r="1413" spans="12:13" hidden="1" x14ac:dyDescent="0.25">
      <c r="L1413" s="42"/>
      <c r="M1413" s="42"/>
    </row>
    <row r="1414" spans="12:13" hidden="1" x14ac:dyDescent="0.25">
      <c r="L1414" s="42"/>
      <c r="M1414" s="42"/>
    </row>
    <row r="1415" spans="12:13" hidden="1" x14ac:dyDescent="0.25">
      <c r="L1415" s="42"/>
      <c r="M1415" s="42"/>
    </row>
    <row r="1416" spans="12:13" hidden="1" x14ac:dyDescent="0.25">
      <c r="L1416" s="42"/>
      <c r="M1416" s="42"/>
    </row>
    <row r="1417" spans="12:13" hidden="1" x14ac:dyDescent="0.25">
      <c r="L1417" s="42"/>
      <c r="M1417" s="42"/>
    </row>
    <row r="1418" spans="12:13" hidden="1" x14ac:dyDescent="0.25">
      <c r="L1418" s="42"/>
      <c r="M1418" s="42"/>
    </row>
    <row r="1419" spans="12:13" hidden="1" x14ac:dyDescent="0.25">
      <c r="L1419" s="42"/>
      <c r="M1419" s="42"/>
    </row>
    <row r="1420" spans="12:13" hidden="1" x14ac:dyDescent="0.25">
      <c r="L1420" s="42"/>
      <c r="M1420" s="42"/>
    </row>
    <row r="1421" spans="12:13" hidden="1" x14ac:dyDescent="0.25">
      <c r="L1421" s="42"/>
      <c r="M1421" s="42"/>
    </row>
    <row r="1422" spans="12:13" hidden="1" x14ac:dyDescent="0.25">
      <c r="L1422" s="42"/>
      <c r="M1422" s="42"/>
    </row>
    <row r="1423" spans="12:13" hidden="1" x14ac:dyDescent="0.25">
      <c r="L1423" s="42"/>
      <c r="M1423" s="42"/>
    </row>
    <row r="1424" spans="12:13" hidden="1" x14ac:dyDescent="0.25">
      <c r="L1424" s="42"/>
      <c r="M1424" s="42"/>
    </row>
    <row r="1425" spans="12:13" hidden="1" x14ac:dyDescent="0.25">
      <c r="L1425" s="42"/>
      <c r="M1425" s="42"/>
    </row>
    <row r="1426" spans="12:13" hidden="1" x14ac:dyDescent="0.25">
      <c r="L1426" s="42"/>
      <c r="M1426" s="42"/>
    </row>
    <row r="1427" spans="12:13" hidden="1" x14ac:dyDescent="0.25">
      <c r="L1427" s="42"/>
      <c r="M1427" s="42"/>
    </row>
    <row r="1428" spans="12:13" hidden="1" x14ac:dyDescent="0.25">
      <c r="L1428" s="42"/>
      <c r="M1428" s="42"/>
    </row>
    <row r="1429" spans="12:13" hidden="1" x14ac:dyDescent="0.25">
      <c r="L1429" s="42"/>
      <c r="M1429" s="42"/>
    </row>
    <row r="1430" spans="12:13" hidden="1" x14ac:dyDescent="0.25">
      <c r="L1430" s="42"/>
      <c r="M1430" s="42"/>
    </row>
    <row r="1431" spans="12:13" hidden="1" x14ac:dyDescent="0.25">
      <c r="L1431" s="42"/>
      <c r="M1431" s="42"/>
    </row>
    <row r="1432" spans="12:13" hidden="1" x14ac:dyDescent="0.25">
      <c r="L1432" s="42"/>
      <c r="M1432" s="42"/>
    </row>
    <row r="1433" spans="12:13" hidden="1" x14ac:dyDescent="0.25">
      <c r="L1433" s="42"/>
      <c r="M1433" s="42"/>
    </row>
    <row r="1434" spans="12:13" hidden="1" x14ac:dyDescent="0.25">
      <c r="L1434" s="42"/>
      <c r="M1434" s="42"/>
    </row>
    <row r="1435" spans="12:13" hidden="1" x14ac:dyDescent="0.25">
      <c r="L1435" s="42"/>
      <c r="M1435" s="42"/>
    </row>
    <row r="1436" spans="12:13" hidden="1" x14ac:dyDescent="0.25">
      <c r="L1436" s="42"/>
      <c r="M1436" s="42"/>
    </row>
    <row r="1437" spans="12:13" hidden="1" x14ac:dyDescent="0.25">
      <c r="L1437" s="42"/>
      <c r="M1437" s="42"/>
    </row>
    <row r="1438" spans="12:13" hidden="1" x14ac:dyDescent="0.25">
      <c r="L1438" s="42"/>
      <c r="M1438" s="42"/>
    </row>
    <row r="1439" spans="12:13" hidden="1" x14ac:dyDescent="0.25">
      <c r="L1439" s="42"/>
      <c r="M1439" s="42"/>
    </row>
    <row r="1440" spans="12:13" hidden="1" x14ac:dyDescent="0.25">
      <c r="L1440" s="42"/>
      <c r="M1440" s="42"/>
    </row>
    <row r="1441" spans="12:13" hidden="1" x14ac:dyDescent="0.25">
      <c r="L1441" s="42"/>
      <c r="M1441" s="42"/>
    </row>
    <row r="1442" spans="12:13" hidden="1" x14ac:dyDescent="0.25">
      <c r="L1442" s="42"/>
      <c r="M1442" s="42"/>
    </row>
    <row r="1443" spans="12:13" hidden="1" x14ac:dyDescent="0.25">
      <c r="L1443" s="42"/>
      <c r="M1443" s="42"/>
    </row>
    <row r="1444" spans="12:13" hidden="1" x14ac:dyDescent="0.25">
      <c r="L1444" s="42"/>
      <c r="M1444" s="42"/>
    </row>
    <row r="1445" spans="12:13" hidden="1" x14ac:dyDescent="0.25">
      <c r="L1445" s="42"/>
      <c r="M1445" s="42"/>
    </row>
    <row r="1446" spans="12:13" hidden="1" x14ac:dyDescent="0.25">
      <c r="L1446" s="42"/>
      <c r="M1446" s="42"/>
    </row>
    <row r="1447" spans="12:13" hidden="1" x14ac:dyDescent="0.25">
      <c r="L1447" s="42"/>
      <c r="M1447" s="42"/>
    </row>
    <row r="1448" spans="12:13" hidden="1" x14ac:dyDescent="0.25">
      <c r="L1448" s="42"/>
      <c r="M1448" s="42"/>
    </row>
    <row r="1449" spans="12:13" hidden="1" x14ac:dyDescent="0.25">
      <c r="L1449" s="42"/>
      <c r="M1449" s="42"/>
    </row>
    <row r="1450" spans="12:13" hidden="1" x14ac:dyDescent="0.25">
      <c r="L1450" s="42"/>
      <c r="M1450" s="42"/>
    </row>
    <row r="1451" spans="12:13" hidden="1" x14ac:dyDescent="0.25">
      <c r="L1451" s="42"/>
      <c r="M1451" s="42"/>
    </row>
    <row r="1452" spans="12:13" hidden="1" x14ac:dyDescent="0.25">
      <c r="L1452" s="42"/>
      <c r="M1452" s="42"/>
    </row>
    <row r="1453" spans="12:13" hidden="1" x14ac:dyDescent="0.25">
      <c r="L1453" s="42"/>
      <c r="M1453" s="42"/>
    </row>
    <row r="1454" spans="12:13" hidden="1" x14ac:dyDescent="0.25">
      <c r="L1454" s="42"/>
      <c r="M1454" s="42"/>
    </row>
    <row r="1455" spans="12:13" hidden="1" x14ac:dyDescent="0.25">
      <c r="L1455" s="42"/>
      <c r="M1455" s="42"/>
    </row>
    <row r="1456" spans="12:13" hidden="1" x14ac:dyDescent="0.25">
      <c r="L1456" s="42"/>
      <c r="M1456" s="42"/>
    </row>
    <row r="1457" spans="12:13" hidden="1" x14ac:dyDescent="0.25">
      <c r="L1457" s="42"/>
      <c r="M1457" s="42"/>
    </row>
    <row r="1458" spans="12:13" hidden="1" x14ac:dyDescent="0.25">
      <c r="L1458" s="42"/>
      <c r="M1458" s="42"/>
    </row>
    <row r="1459" spans="12:13" hidden="1" x14ac:dyDescent="0.25">
      <c r="L1459" s="42"/>
      <c r="M1459" s="42"/>
    </row>
    <row r="1460" spans="12:13" hidden="1" x14ac:dyDescent="0.25">
      <c r="L1460" s="42"/>
      <c r="M1460" s="42"/>
    </row>
    <row r="1461" spans="12:13" hidden="1" x14ac:dyDescent="0.25">
      <c r="L1461" s="42"/>
      <c r="M1461" s="42"/>
    </row>
    <row r="1462" spans="12:13" hidden="1" x14ac:dyDescent="0.25">
      <c r="L1462" s="42"/>
      <c r="M1462" s="42"/>
    </row>
    <row r="1463" spans="12:13" hidden="1" x14ac:dyDescent="0.25">
      <c r="L1463" s="42"/>
      <c r="M1463" s="42"/>
    </row>
    <row r="1464" spans="12:13" hidden="1" x14ac:dyDescent="0.25">
      <c r="L1464" s="42"/>
      <c r="M1464" s="42"/>
    </row>
    <row r="1465" spans="12:13" hidden="1" x14ac:dyDescent="0.25">
      <c r="L1465" s="42"/>
      <c r="M1465" s="42"/>
    </row>
    <row r="1466" spans="12:13" hidden="1" x14ac:dyDescent="0.25">
      <c r="L1466" s="42"/>
      <c r="M1466" s="42"/>
    </row>
    <row r="1467" spans="12:13" hidden="1" x14ac:dyDescent="0.25">
      <c r="L1467" s="42"/>
      <c r="M1467" s="42"/>
    </row>
    <row r="1468" spans="12:13" hidden="1" x14ac:dyDescent="0.25">
      <c r="L1468" s="42"/>
      <c r="M1468" s="42"/>
    </row>
    <row r="1469" spans="12:13" hidden="1" x14ac:dyDescent="0.25">
      <c r="L1469" s="42"/>
      <c r="M1469" s="42"/>
    </row>
    <row r="1470" spans="12:13" hidden="1" x14ac:dyDescent="0.25">
      <c r="L1470" s="42"/>
      <c r="M1470" s="42"/>
    </row>
    <row r="1471" spans="12:13" hidden="1" x14ac:dyDescent="0.25">
      <c r="L1471" s="42"/>
      <c r="M1471" s="42"/>
    </row>
    <row r="1472" spans="12:13" hidden="1" x14ac:dyDescent="0.25">
      <c r="L1472" s="42"/>
      <c r="M1472" s="42"/>
    </row>
    <row r="1473" spans="12:13" hidden="1" x14ac:dyDescent="0.25">
      <c r="L1473" s="42"/>
      <c r="M1473" s="42"/>
    </row>
    <row r="1474" spans="12:13" hidden="1" x14ac:dyDescent="0.25">
      <c r="L1474" s="42"/>
      <c r="M1474" s="42"/>
    </row>
    <row r="1475" spans="12:13" hidden="1" x14ac:dyDescent="0.25">
      <c r="L1475" s="42"/>
      <c r="M1475" s="42"/>
    </row>
    <row r="1476" spans="12:13" hidden="1" x14ac:dyDescent="0.25">
      <c r="L1476" s="42"/>
      <c r="M1476" s="42"/>
    </row>
    <row r="1477" spans="12:13" hidden="1" x14ac:dyDescent="0.25">
      <c r="L1477" s="42"/>
      <c r="M1477" s="42"/>
    </row>
    <row r="1478" spans="12:13" hidden="1" x14ac:dyDescent="0.25">
      <c r="L1478" s="42"/>
      <c r="M1478" s="42"/>
    </row>
    <row r="1479" spans="12:13" hidden="1" x14ac:dyDescent="0.25">
      <c r="L1479" s="42"/>
      <c r="M1479" s="42"/>
    </row>
    <row r="1480" spans="12:13" hidden="1" x14ac:dyDescent="0.25">
      <c r="L1480" s="42"/>
      <c r="M1480" s="42"/>
    </row>
    <row r="1481" spans="12:13" hidden="1" x14ac:dyDescent="0.25">
      <c r="L1481" s="42"/>
      <c r="M1481" s="42"/>
    </row>
    <row r="1482" spans="12:13" hidden="1" x14ac:dyDescent="0.25">
      <c r="L1482" s="42"/>
      <c r="M1482" s="42"/>
    </row>
    <row r="1483" spans="12:13" hidden="1" x14ac:dyDescent="0.25">
      <c r="L1483" s="42"/>
      <c r="M1483" s="42"/>
    </row>
    <row r="1484" spans="12:13" hidden="1" x14ac:dyDescent="0.25">
      <c r="L1484" s="42"/>
      <c r="M1484" s="42"/>
    </row>
    <row r="1485" spans="12:13" hidden="1" x14ac:dyDescent="0.25">
      <c r="L1485" s="42"/>
      <c r="M1485" s="42"/>
    </row>
    <row r="1486" spans="12:13" hidden="1" x14ac:dyDescent="0.25">
      <c r="L1486" s="42"/>
      <c r="M1486" s="42"/>
    </row>
    <row r="1487" spans="12:13" hidden="1" x14ac:dyDescent="0.25">
      <c r="L1487" s="42"/>
      <c r="M1487" s="42"/>
    </row>
    <row r="1488" spans="12:13" hidden="1" x14ac:dyDescent="0.25">
      <c r="L1488" s="42"/>
      <c r="M1488" s="42"/>
    </row>
    <row r="1489" spans="12:13" hidden="1" x14ac:dyDescent="0.25">
      <c r="L1489" s="42"/>
      <c r="M1489" s="42"/>
    </row>
    <row r="1490" spans="12:13" hidden="1" x14ac:dyDescent="0.25">
      <c r="L1490" s="42"/>
      <c r="M1490" s="42"/>
    </row>
    <row r="1491" spans="12:13" hidden="1" x14ac:dyDescent="0.25">
      <c r="L1491" s="42"/>
      <c r="M1491" s="42"/>
    </row>
    <row r="1492" spans="12:13" hidden="1" x14ac:dyDescent="0.25">
      <c r="L1492" s="42"/>
      <c r="M1492" s="42"/>
    </row>
    <row r="1493" spans="12:13" hidden="1" x14ac:dyDescent="0.25">
      <c r="L1493" s="42"/>
      <c r="M1493" s="42"/>
    </row>
    <row r="1494" spans="12:13" hidden="1" x14ac:dyDescent="0.25">
      <c r="L1494" s="42"/>
      <c r="M1494" s="42"/>
    </row>
    <row r="1495" spans="12:13" hidden="1" x14ac:dyDescent="0.25">
      <c r="L1495" s="42"/>
      <c r="M1495" s="42"/>
    </row>
    <row r="1496" spans="12:13" hidden="1" x14ac:dyDescent="0.25">
      <c r="L1496" s="42"/>
      <c r="M1496" s="42"/>
    </row>
    <row r="1497" spans="12:13" hidden="1" x14ac:dyDescent="0.25">
      <c r="L1497" s="42"/>
      <c r="M1497" s="42"/>
    </row>
    <row r="1498" spans="12:13" hidden="1" x14ac:dyDescent="0.25">
      <c r="L1498" s="42"/>
      <c r="M1498" s="42"/>
    </row>
    <row r="1499" spans="12:13" hidden="1" x14ac:dyDescent="0.25">
      <c r="L1499" s="42"/>
      <c r="M1499" s="42"/>
    </row>
    <row r="1500" spans="12:13" hidden="1" x14ac:dyDescent="0.25">
      <c r="L1500" s="42"/>
      <c r="M1500" s="42"/>
    </row>
    <row r="1501" spans="12:13" hidden="1" x14ac:dyDescent="0.25">
      <c r="L1501" s="42"/>
      <c r="M1501" s="42"/>
    </row>
    <row r="1502" spans="12:13" hidden="1" x14ac:dyDescent="0.25">
      <c r="L1502" s="42"/>
      <c r="M1502" s="42"/>
    </row>
    <row r="1503" spans="12:13" hidden="1" x14ac:dyDescent="0.25">
      <c r="L1503" s="42"/>
      <c r="M1503" s="42"/>
    </row>
    <row r="1504" spans="12:13" hidden="1" x14ac:dyDescent="0.25">
      <c r="L1504" s="42"/>
      <c r="M1504" s="42"/>
    </row>
    <row r="1505" spans="12:13" hidden="1" x14ac:dyDescent="0.25">
      <c r="L1505" s="42"/>
      <c r="M1505" s="42"/>
    </row>
    <row r="1506" spans="12:13" hidden="1" x14ac:dyDescent="0.25">
      <c r="L1506" s="42"/>
      <c r="M1506" s="42"/>
    </row>
    <row r="1507" spans="12:13" hidden="1" x14ac:dyDescent="0.25">
      <c r="L1507" s="42"/>
      <c r="M1507" s="42"/>
    </row>
    <row r="1508" spans="12:13" hidden="1" x14ac:dyDescent="0.25">
      <c r="L1508" s="42"/>
      <c r="M1508" s="42"/>
    </row>
    <row r="1509" spans="12:13" hidden="1" x14ac:dyDescent="0.25">
      <c r="L1509" s="42"/>
      <c r="M1509" s="42"/>
    </row>
    <row r="1510" spans="12:13" hidden="1" x14ac:dyDescent="0.25">
      <c r="L1510" s="42"/>
      <c r="M1510" s="42"/>
    </row>
    <row r="1511" spans="12:13" hidden="1" x14ac:dyDescent="0.25">
      <c r="L1511" s="42"/>
      <c r="M1511" s="42"/>
    </row>
    <row r="1512" spans="12:13" hidden="1" x14ac:dyDescent="0.25">
      <c r="L1512" s="42"/>
      <c r="M1512" s="42"/>
    </row>
    <row r="1513" spans="12:13" hidden="1" x14ac:dyDescent="0.25">
      <c r="L1513" s="42"/>
      <c r="M1513" s="42"/>
    </row>
    <row r="1514" spans="12:13" hidden="1" x14ac:dyDescent="0.25">
      <c r="L1514" s="42"/>
      <c r="M1514" s="42"/>
    </row>
    <row r="1515" spans="12:13" hidden="1" x14ac:dyDescent="0.25">
      <c r="L1515" s="42"/>
      <c r="M1515" s="42"/>
    </row>
    <row r="1516" spans="12:13" hidden="1" x14ac:dyDescent="0.25">
      <c r="L1516" s="42"/>
      <c r="M1516" s="42"/>
    </row>
    <row r="1517" spans="12:13" hidden="1" x14ac:dyDescent="0.25">
      <c r="L1517" s="42"/>
      <c r="M1517" s="42"/>
    </row>
    <row r="1518" spans="12:13" hidden="1" x14ac:dyDescent="0.25">
      <c r="L1518" s="42"/>
      <c r="M1518" s="42"/>
    </row>
    <row r="1519" spans="12:13" hidden="1" x14ac:dyDescent="0.25">
      <c r="L1519" s="42"/>
      <c r="M1519" s="42"/>
    </row>
    <row r="1520" spans="12:13" hidden="1" x14ac:dyDescent="0.25">
      <c r="L1520" s="42"/>
      <c r="M1520" s="42"/>
    </row>
    <row r="1521" spans="12:13" hidden="1" x14ac:dyDescent="0.25">
      <c r="L1521" s="42"/>
      <c r="M1521" s="42"/>
    </row>
    <row r="1522" spans="12:13" hidden="1" x14ac:dyDescent="0.25">
      <c r="L1522" s="42"/>
      <c r="M1522" s="42"/>
    </row>
    <row r="1523" spans="12:13" hidden="1" x14ac:dyDescent="0.25">
      <c r="L1523" s="42"/>
      <c r="M1523" s="42"/>
    </row>
    <row r="1524" spans="12:13" hidden="1" x14ac:dyDescent="0.25">
      <c r="L1524" s="42"/>
      <c r="M1524" s="42"/>
    </row>
    <row r="1525" spans="12:13" hidden="1" x14ac:dyDescent="0.25">
      <c r="L1525" s="42"/>
      <c r="M1525" s="42"/>
    </row>
    <row r="1526" spans="12:13" hidden="1" x14ac:dyDescent="0.25">
      <c r="L1526" s="42"/>
      <c r="M1526" s="42"/>
    </row>
    <row r="1527" spans="12:13" hidden="1" x14ac:dyDescent="0.25">
      <c r="L1527" s="42"/>
      <c r="M1527" s="42"/>
    </row>
    <row r="1528" spans="12:13" hidden="1" x14ac:dyDescent="0.25">
      <c r="L1528" s="42"/>
      <c r="M1528" s="42"/>
    </row>
    <row r="1529" spans="12:13" hidden="1" x14ac:dyDescent="0.25">
      <c r="L1529" s="42"/>
      <c r="M1529" s="42"/>
    </row>
    <row r="1530" spans="12:13" hidden="1" x14ac:dyDescent="0.25">
      <c r="L1530" s="42"/>
      <c r="M1530" s="42"/>
    </row>
    <row r="1531" spans="12:13" hidden="1" x14ac:dyDescent="0.25">
      <c r="L1531" s="42"/>
      <c r="M1531" s="42"/>
    </row>
    <row r="1532" spans="12:13" hidden="1" x14ac:dyDescent="0.25">
      <c r="L1532" s="42"/>
      <c r="M1532" s="42"/>
    </row>
    <row r="1533" spans="12:13" hidden="1" x14ac:dyDescent="0.25">
      <c r="L1533" s="42"/>
      <c r="M1533" s="42"/>
    </row>
    <row r="1534" spans="12:13" hidden="1" x14ac:dyDescent="0.25">
      <c r="L1534" s="42"/>
      <c r="M1534" s="42"/>
    </row>
    <row r="1535" spans="12:13" hidden="1" x14ac:dyDescent="0.25">
      <c r="L1535" s="42"/>
      <c r="M1535" s="42"/>
    </row>
    <row r="1536" spans="12:13" hidden="1" x14ac:dyDescent="0.25">
      <c r="L1536" s="42"/>
      <c r="M1536" s="42"/>
    </row>
    <row r="1537" spans="12:13" hidden="1" x14ac:dyDescent="0.25">
      <c r="L1537" s="42"/>
      <c r="M1537" s="42"/>
    </row>
    <row r="1538" spans="12:13" hidden="1" x14ac:dyDescent="0.25">
      <c r="L1538" s="42"/>
      <c r="M1538" s="42"/>
    </row>
    <row r="1539" spans="12:13" hidden="1" x14ac:dyDescent="0.25">
      <c r="L1539" s="42"/>
      <c r="M1539" s="42"/>
    </row>
    <row r="1540" spans="12:13" hidden="1" x14ac:dyDescent="0.25">
      <c r="L1540" s="42"/>
      <c r="M1540" s="42"/>
    </row>
    <row r="1541" spans="12:13" hidden="1" x14ac:dyDescent="0.25">
      <c r="L1541" s="42"/>
      <c r="M1541" s="42"/>
    </row>
    <row r="1542" spans="12:13" hidden="1" x14ac:dyDescent="0.25">
      <c r="L1542" s="42"/>
      <c r="M1542" s="42"/>
    </row>
    <row r="1543" spans="12:13" hidden="1" x14ac:dyDescent="0.25">
      <c r="L1543" s="42"/>
      <c r="M1543" s="42"/>
    </row>
    <row r="1544" spans="12:13" hidden="1" x14ac:dyDescent="0.25">
      <c r="L1544" s="42"/>
      <c r="M1544" s="42"/>
    </row>
    <row r="1545" spans="12:13" hidden="1" x14ac:dyDescent="0.25">
      <c r="L1545" s="42"/>
      <c r="M1545" s="42"/>
    </row>
    <row r="1546" spans="12:13" hidden="1" x14ac:dyDescent="0.25">
      <c r="L1546" s="42"/>
      <c r="M1546" s="42"/>
    </row>
    <row r="1547" spans="12:13" hidden="1" x14ac:dyDescent="0.25">
      <c r="L1547" s="42"/>
      <c r="M1547" s="42"/>
    </row>
    <row r="1548" spans="12:13" hidden="1" x14ac:dyDescent="0.25">
      <c r="L1548" s="42"/>
      <c r="M1548" s="42"/>
    </row>
    <row r="1549" spans="12:13" hidden="1" x14ac:dyDescent="0.25">
      <c r="L1549" s="42"/>
      <c r="M1549" s="42"/>
    </row>
    <row r="1550" spans="12:13" hidden="1" x14ac:dyDescent="0.25">
      <c r="L1550" s="42"/>
      <c r="M1550" s="42"/>
    </row>
    <row r="1551" spans="12:13" hidden="1" x14ac:dyDescent="0.25">
      <c r="L1551" s="42"/>
      <c r="M1551" s="42"/>
    </row>
    <row r="1552" spans="12:13" hidden="1" x14ac:dyDescent="0.25">
      <c r="L1552" s="42"/>
      <c r="M1552" s="42"/>
    </row>
    <row r="1553" spans="12:13" hidden="1" x14ac:dyDescent="0.25">
      <c r="L1553" s="42"/>
      <c r="M1553" s="42"/>
    </row>
    <row r="1554" spans="12:13" hidden="1" x14ac:dyDescent="0.25">
      <c r="L1554" s="42"/>
      <c r="M1554" s="42"/>
    </row>
    <row r="1555" spans="12:13" hidden="1" x14ac:dyDescent="0.25">
      <c r="L1555" s="42"/>
      <c r="M1555" s="42"/>
    </row>
    <row r="1556" spans="12:13" hidden="1" x14ac:dyDescent="0.25">
      <c r="L1556" s="42"/>
      <c r="M1556" s="42"/>
    </row>
    <row r="1557" spans="12:13" hidden="1" x14ac:dyDescent="0.25">
      <c r="L1557" s="42"/>
      <c r="M1557" s="42"/>
    </row>
    <row r="1558" spans="12:13" hidden="1" x14ac:dyDescent="0.25">
      <c r="L1558" s="42"/>
      <c r="M1558" s="42"/>
    </row>
    <row r="1559" spans="12:13" hidden="1" x14ac:dyDescent="0.25">
      <c r="L1559" s="42"/>
      <c r="M1559" s="42"/>
    </row>
    <row r="1560" spans="12:13" hidden="1" x14ac:dyDescent="0.25">
      <c r="L1560" s="42"/>
      <c r="M1560" s="42"/>
    </row>
    <row r="1561" spans="12:13" hidden="1" x14ac:dyDescent="0.25">
      <c r="L1561" s="42"/>
      <c r="M1561" s="42"/>
    </row>
    <row r="1562" spans="12:13" hidden="1" x14ac:dyDescent="0.25">
      <c r="L1562" s="42"/>
      <c r="M1562" s="42"/>
    </row>
    <row r="1563" spans="12:13" hidden="1" x14ac:dyDescent="0.25">
      <c r="L1563" s="42"/>
      <c r="M1563" s="42"/>
    </row>
    <row r="1564" spans="12:13" hidden="1" x14ac:dyDescent="0.25">
      <c r="L1564" s="42"/>
      <c r="M1564" s="42"/>
    </row>
    <row r="1565" spans="12:13" hidden="1" x14ac:dyDescent="0.25">
      <c r="L1565" s="42"/>
      <c r="M1565" s="42"/>
    </row>
    <row r="1566" spans="12:13" hidden="1" x14ac:dyDescent="0.25">
      <c r="L1566" s="42"/>
      <c r="M1566" s="42"/>
    </row>
    <row r="1567" spans="12:13" hidden="1" x14ac:dyDescent="0.25">
      <c r="L1567" s="42"/>
      <c r="M1567" s="42"/>
    </row>
    <row r="1568" spans="12:13" hidden="1" x14ac:dyDescent="0.25">
      <c r="L1568" s="42"/>
      <c r="M1568" s="42"/>
    </row>
    <row r="1569" spans="12:13" hidden="1" x14ac:dyDescent="0.25">
      <c r="L1569" s="42"/>
      <c r="M1569" s="42"/>
    </row>
    <row r="1570" spans="12:13" hidden="1" x14ac:dyDescent="0.25">
      <c r="L1570" s="42"/>
      <c r="M1570" s="42"/>
    </row>
    <row r="1571" spans="12:13" hidden="1" x14ac:dyDescent="0.25">
      <c r="L1571" s="42"/>
      <c r="M1571" s="42"/>
    </row>
    <row r="1572" spans="12:13" hidden="1" x14ac:dyDescent="0.25">
      <c r="L1572" s="42"/>
      <c r="M1572" s="42"/>
    </row>
    <row r="1573" spans="12:13" hidden="1" x14ac:dyDescent="0.25">
      <c r="L1573" s="42"/>
      <c r="M1573" s="42"/>
    </row>
    <row r="1574" spans="12:13" hidden="1" x14ac:dyDescent="0.25">
      <c r="L1574" s="42"/>
      <c r="M1574" s="42"/>
    </row>
    <row r="1575" spans="12:13" hidden="1" x14ac:dyDescent="0.25">
      <c r="L1575" s="42"/>
      <c r="M1575" s="42"/>
    </row>
    <row r="1576" spans="12:13" hidden="1" x14ac:dyDescent="0.25">
      <c r="L1576" s="42"/>
      <c r="M1576" s="42"/>
    </row>
    <row r="1577" spans="12:13" hidden="1" x14ac:dyDescent="0.25">
      <c r="L1577" s="42"/>
      <c r="M1577" s="42"/>
    </row>
    <row r="1578" spans="12:13" hidden="1" x14ac:dyDescent="0.25">
      <c r="L1578" s="42"/>
      <c r="M1578" s="42"/>
    </row>
    <row r="1579" spans="12:13" hidden="1" x14ac:dyDescent="0.25">
      <c r="L1579" s="42"/>
      <c r="M1579" s="42"/>
    </row>
    <row r="1580" spans="12:13" hidden="1" x14ac:dyDescent="0.25">
      <c r="L1580" s="42"/>
      <c r="M1580" s="42"/>
    </row>
    <row r="1581" spans="12:13" hidden="1" x14ac:dyDescent="0.25">
      <c r="L1581" s="42"/>
      <c r="M1581" s="42"/>
    </row>
    <row r="1582" spans="12:13" hidden="1" x14ac:dyDescent="0.25">
      <c r="L1582" s="42"/>
      <c r="M1582" s="42"/>
    </row>
    <row r="1583" spans="12:13" hidden="1" x14ac:dyDescent="0.25">
      <c r="L1583" s="42"/>
      <c r="M1583" s="42"/>
    </row>
    <row r="1584" spans="12:13" hidden="1" x14ac:dyDescent="0.25">
      <c r="L1584" s="42"/>
      <c r="M1584" s="42"/>
    </row>
    <row r="1585" spans="12:13" hidden="1" x14ac:dyDescent="0.25">
      <c r="L1585" s="42"/>
      <c r="M1585" s="42"/>
    </row>
    <row r="1586" spans="12:13" hidden="1" x14ac:dyDescent="0.25">
      <c r="L1586" s="42"/>
      <c r="M1586" s="42"/>
    </row>
    <row r="1587" spans="12:13" hidden="1" x14ac:dyDescent="0.25">
      <c r="L1587" s="42"/>
      <c r="M1587" s="42"/>
    </row>
    <row r="1588" spans="12:13" hidden="1" x14ac:dyDescent="0.25">
      <c r="L1588" s="42"/>
      <c r="M1588" s="42"/>
    </row>
    <row r="1589" spans="12:13" hidden="1" x14ac:dyDescent="0.25">
      <c r="L1589" s="42"/>
      <c r="M1589" s="42"/>
    </row>
    <row r="1590" spans="12:13" hidden="1" x14ac:dyDescent="0.25">
      <c r="L1590" s="42"/>
      <c r="M1590" s="42"/>
    </row>
    <row r="1591" spans="12:13" hidden="1" x14ac:dyDescent="0.25">
      <c r="L1591" s="42"/>
      <c r="M1591" s="42"/>
    </row>
    <row r="1592" spans="12:13" hidden="1" x14ac:dyDescent="0.25">
      <c r="L1592" s="42"/>
      <c r="M1592" s="42"/>
    </row>
    <row r="1593" spans="12:13" hidden="1" x14ac:dyDescent="0.25">
      <c r="L1593" s="42"/>
      <c r="M1593" s="42"/>
    </row>
    <row r="1594" spans="12:13" hidden="1" x14ac:dyDescent="0.25">
      <c r="L1594" s="42"/>
      <c r="M1594" s="42"/>
    </row>
    <row r="1595" spans="12:13" hidden="1" x14ac:dyDescent="0.25">
      <c r="L1595" s="42"/>
      <c r="M1595" s="42"/>
    </row>
    <row r="1596" spans="12:13" hidden="1" x14ac:dyDescent="0.25">
      <c r="L1596" s="42"/>
      <c r="M1596" s="42"/>
    </row>
    <row r="1597" spans="12:13" hidden="1" x14ac:dyDescent="0.25">
      <c r="L1597" s="42"/>
      <c r="M1597" s="42"/>
    </row>
    <row r="1598" spans="12:13" hidden="1" x14ac:dyDescent="0.25">
      <c r="L1598" s="42"/>
      <c r="M1598" s="42"/>
    </row>
    <row r="1599" spans="12:13" hidden="1" x14ac:dyDescent="0.25">
      <c r="L1599" s="42"/>
      <c r="M1599" s="42"/>
    </row>
    <row r="1600" spans="12:13" hidden="1" x14ac:dyDescent="0.25">
      <c r="L1600" s="42"/>
      <c r="M1600" s="42"/>
    </row>
    <row r="1601" spans="12:13" hidden="1" x14ac:dyDescent="0.25">
      <c r="L1601" s="42"/>
      <c r="M1601" s="42"/>
    </row>
    <row r="1602" spans="12:13" hidden="1" x14ac:dyDescent="0.25">
      <c r="L1602" s="42"/>
      <c r="M1602" s="42"/>
    </row>
    <row r="1603" spans="12:13" hidden="1" x14ac:dyDescent="0.25">
      <c r="L1603" s="42"/>
      <c r="M1603" s="42"/>
    </row>
    <row r="1604" spans="12:13" hidden="1" x14ac:dyDescent="0.25">
      <c r="L1604" s="42"/>
      <c r="M1604" s="42"/>
    </row>
    <row r="1605" spans="12:13" hidden="1" x14ac:dyDescent="0.25">
      <c r="L1605" s="42"/>
      <c r="M1605" s="42"/>
    </row>
    <row r="1606" spans="12:13" hidden="1" x14ac:dyDescent="0.25">
      <c r="L1606" s="42"/>
      <c r="M1606" s="42"/>
    </row>
    <row r="1607" spans="12:13" hidden="1" x14ac:dyDescent="0.25">
      <c r="L1607" s="42"/>
      <c r="M1607" s="42"/>
    </row>
    <row r="1608" spans="12:13" hidden="1" x14ac:dyDescent="0.25">
      <c r="L1608" s="42"/>
      <c r="M1608" s="42"/>
    </row>
    <row r="1609" spans="12:13" hidden="1" x14ac:dyDescent="0.25">
      <c r="L1609" s="42"/>
      <c r="M1609" s="42"/>
    </row>
    <row r="1610" spans="12:13" hidden="1" x14ac:dyDescent="0.25">
      <c r="L1610" s="42"/>
      <c r="M1610" s="42"/>
    </row>
    <row r="1611" spans="12:13" hidden="1" x14ac:dyDescent="0.25">
      <c r="L1611" s="42"/>
      <c r="M1611" s="42"/>
    </row>
    <row r="1612" spans="12:13" hidden="1" x14ac:dyDescent="0.25">
      <c r="L1612" s="42"/>
      <c r="M1612" s="42"/>
    </row>
    <row r="1613" spans="12:13" hidden="1" x14ac:dyDescent="0.25">
      <c r="L1613" s="42"/>
      <c r="M1613" s="42"/>
    </row>
    <row r="1614" spans="12:13" hidden="1" x14ac:dyDescent="0.25">
      <c r="L1614" s="42"/>
      <c r="M1614" s="42"/>
    </row>
    <row r="1615" spans="12:13" hidden="1" x14ac:dyDescent="0.25">
      <c r="L1615" s="42"/>
      <c r="M1615" s="42"/>
    </row>
    <row r="1616" spans="12:13" hidden="1" x14ac:dyDescent="0.25">
      <c r="L1616" s="42"/>
      <c r="M1616" s="42"/>
    </row>
    <row r="1617" spans="12:13" hidden="1" x14ac:dyDescent="0.25">
      <c r="L1617" s="42"/>
      <c r="M1617" s="42"/>
    </row>
    <row r="1618" spans="12:13" hidden="1" x14ac:dyDescent="0.25">
      <c r="L1618" s="42"/>
      <c r="M1618" s="42"/>
    </row>
    <row r="1619" spans="12:13" hidden="1" x14ac:dyDescent="0.25">
      <c r="L1619" s="42"/>
      <c r="M1619" s="42"/>
    </row>
    <row r="1620" spans="12:13" hidden="1" x14ac:dyDescent="0.25">
      <c r="L1620" s="42"/>
      <c r="M1620" s="42"/>
    </row>
    <row r="1621" spans="12:13" hidden="1" x14ac:dyDescent="0.25">
      <c r="L1621" s="42"/>
      <c r="M1621" s="42"/>
    </row>
    <row r="1622" spans="12:13" hidden="1" x14ac:dyDescent="0.25">
      <c r="L1622" s="42"/>
      <c r="M1622" s="42"/>
    </row>
    <row r="1623" spans="12:13" hidden="1" x14ac:dyDescent="0.25">
      <c r="L1623" s="42"/>
      <c r="M1623" s="42"/>
    </row>
    <row r="1624" spans="12:13" hidden="1" x14ac:dyDescent="0.25">
      <c r="L1624" s="42"/>
      <c r="M1624" s="42"/>
    </row>
    <row r="1625" spans="12:13" hidden="1" x14ac:dyDescent="0.25">
      <c r="L1625" s="42"/>
      <c r="M1625" s="42"/>
    </row>
    <row r="1626" spans="12:13" hidden="1" x14ac:dyDescent="0.25">
      <c r="L1626" s="42"/>
      <c r="M1626" s="42"/>
    </row>
    <row r="1627" spans="12:13" hidden="1" x14ac:dyDescent="0.25">
      <c r="L1627" s="42"/>
      <c r="M1627" s="42"/>
    </row>
    <row r="1628" spans="12:13" hidden="1" x14ac:dyDescent="0.25">
      <c r="L1628" s="42"/>
      <c r="M1628" s="42"/>
    </row>
    <row r="1629" spans="12:13" hidden="1" x14ac:dyDescent="0.25">
      <c r="L1629" s="42"/>
      <c r="M1629" s="42"/>
    </row>
    <row r="1630" spans="12:13" hidden="1" x14ac:dyDescent="0.25">
      <c r="L1630" s="42"/>
      <c r="M1630" s="42"/>
    </row>
    <row r="1631" spans="12:13" hidden="1" x14ac:dyDescent="0.25">
      <c r="L1631" s="42"/>
      <c r="M1631" s="42"/>
    </row>
    <row r="1632" spans="12:13" hidden="1" x14ac:dyDescent="0.25">
      <c r="L1632" s="42"/>
      <c r="M1632" s="42"/>
    </row>
    <row r="1633" spans="12:13" hidden="1" x14ac:dyDescent="0.25">
      <c r="L1633" s="42"/>
      <c r="M1633" s="42"/>
    </row>
    <row r="1634" spans="12:13" hidden="1" x14ac:dyDescent="0.25">
      <c r="L1634" s="42"/>
      <c r="M1634" s="42"/>
    </row>
    <row r="1635" spans="12:13" hidden="1" x14ac:dyDescent="0.25">
      <c r="L1635" s="42"/>
      <c r="M1635" s="42"/>
    </row>
    <row r="1636" spans="12:13" hidden="1" x14ac:dyDescent="0.25">
      <c r="L1636" s="42"/>
      <c r="M1636" s="42"/>
    </row>
    <row r="1637" spans="12:13" hidden="1" x14ac:dyDescent="0.25">
      <c r="L1637" s="42"/>
      <c r="M1637" s="42"/>
    </row>
    <row r="1638" spans="12:13" hidden="1" x14ac:dyDescent="0.25">
      <c r="L1638" s="42"/>
      <c r="M1638" s="42"/>
    </row>
    <row r="1639" spans="12:13" hidden="1" x14ac:dyDescent="0.25">
      <c r="L1639" s="42"/>
      <c r="M1639" s="42"/>
    </row>
    <row r="1640" spans="12:13" hidden="1" x14ac:dyDescent="0.25">
      <c r="L1640" s="42"/>
      <c r="M1640" s="42"/>
    </row>
    <row r="1641" spans="12:13" hidden="1" x14ac:dyDescent="0.25">
      <c r="L1641" s="42"/>
      <c r="M1641" s="42"/>
    </row>
    <row r="1642" spans="12:13" hidden="1" x14ac:dyDescent="0.25">
      <c r="L1642" s="42"/>
      <c r="M1642" s="42"/>
    </row>
    <row r="1643" spans="12:13" hidden="1" x14ac:dyDescent="0.25">
      <c r="L1643" s="42"/>
      <c r="M1643" s="42"/>
    </row>
    <row r="1644" spans="12:13" hidden="1" x14ac:dyDescent="0.25">
      <c r="L1644" s="42"/>
      <c r="M1644" s="42"/>
    </row>
    <row r="1645" spans="12:13" hidden="1" x14ac:dyDescent="0.25">
      <c r="L1645" s="42"/>
      <c r="M1645" s="42"/>
    </row>
    <row r="1646" spans="12:13" hidden="1" x14ac:dyDescent="0.25">
      <c r="L1646" s="42"/>
      <c r="M1646" s="42"/>
    </row>
    <row r="1647" spans="12:13" hidden="1" x14ac:dyDescent="0.25">
      <c r="L1647" s="42"/>
      <c r="M1647" s="42"/>
    </row>
    <row r="1648" spans="12:13" hidden="1" x14ac:dyDescent="0.25">
      <c r="L1648" s="42"/>
      <c r="M1648" s="42"/>
    </row>
    <row r="1649" spans="12:13" hidden="1" x14ac:dyDescent="0.25">
      <c r="L1649" s="42"/>
      <c r="M1649" s="42"/>
    </row>
    <row r="1650" spans="12:13" hidden="1" x14ac:dyDescent="0.25">
      <c r="L1650" s="42"/>
      <c r="M1650" s="42"/>
    </row>
    <row r="1651" spans="12:13" hidden="1" x14ac:dyDescent="0.25">
      <c r="L1651" s="42"/>
      <c r="M1651" s="42"/>
    </row>
    <row r="1652" spans="12:13" hidden="1" x14ac:dyDescent="0.25">
      <c r="L1652" s="42"/>
      <c r="M1652" s="42"/>
    </row>
    <row r="1653" spans="12:13" hidden="1" x14ac:dyDescent="0.25">
      <c r="L1653" s="42"/>
      <c r="M1653" s="42"/>
    </row>
    <row r="1654" spans="12:13" hidden="1" x14ac:dyDescent="0.25">
      <c r="L1654" s="42"/>
      <c r="M1654" s="42"/>
    </row>
    <row r="1655" spans="12:13" hidden="1" x14ac:dyDescent="0.25">
      <c r="L1655" s="42"/>
      <c r="M1655" s="42"/>
    </row>
    <row r="1656" spans="12:13" hidden="1" x14ac:dyDescent="0.25">
      <c r="L1656" s="42"/>
      <c r="M1656" s="42"/>
    </row>
    <row r="1657" spans="12:13" hidden="1" x14ac:dyDescent="0.25">
      <c r="L1657" s="42"/>
      <c r="M1657" s="42"/>
    </row>
    <row r="1658" spans="12:13" hidden="1" x14ac:dyDescent="0.25">
      <c r="L1658" s="42"/>
      <c r="M1658" s="42"/>
    </row>
    <row r="1659" spans="12:13" hidden="1" x14ac:dyDescent="0.25">
      <c r="L1659" s="42"/>
      <c r="M1659" s="42"/>
    </row>
    <row r="1660" spans="12:13" hidden="1" x14ac:dyDescent="0.25">
      <c r="L1660" s="42"/>
      <c r="M1660" s="42"/>
    </row>
    <row r="1661" spans="12:13" hidden="1" x14ac:dyDescent="0.25">
      <c r="L1661" s="42"/>
      <c r="M1661" s="42"/>
    </row>
    <row r="1662" spans="12:13" hidden="1" x14ac:dyDescent="0.25">
      <c r="L1662" s="42"/>
      <c r="M1662" s="42"/>
    </row>
    <row r="1663" spans="12:13" hidden="1" x14ac:dyDescent="0.25">
      <c r="L1663" s="42"/>
      <c r="M1663" s="42"/>
    </row>
    <row r="1664" spans="12:13" hidden="1" x14ac:dyDescent="0.25">
      <c r="L1664" s="42"/>
      <c r="M1664" s="42"/>
    </row>
    <row r="1665" spans="12:13" hidden="1" x14ac:dyDescent="0.25">
      <c r="L1665" s="42"/>
      <c r="M1665" s="42"/>
    </row>
    <row r="1666" spans="12:13" hidden="1" x14ac:dyDescent="0.25">
      <c r="L1666" s="42"/>
      <c r="M1666" s="42"/>
    </row>
    <row r="1667" spans="12:13" hidden="1" x14ac:dyDescent="0.25">
      <c r="L1667" s="42"/>
      <c r="M1667" s="42"/>
    </row>
    <row r="1668" spans="12:13" hidden="1" x14ac:dyDescent="0.25">
      <c r="L1668" s="42"/>
      <c r="M1668" s="42"/>
    </row>
    <row r="1669" spans="12:13" hidden="1" x14ac:dyDescent="0.25">
      <c r="L1669" s="42"/>
      <c r="M1669" s="42"/>
    </row>
    <row r="1670" spans="12:13" hidden="1" x14ac:dyDescent="0.25">
      <c r="L1670" s="42"/>
      <c r="M1670" s="42"/>
    </row>
    <row r="1671" spans="12:13" hidden="1" x14ac:dyDescent="0.25">
      <c r="L1671" s="42"/>
      <c r="M1671" s="42"/>
    </row>
    <row r="1672" spans="12:13" hidden="1" x14ac:dyDescent="0.25">
      <c r="L1672" s="42"/>
      <c r="M1672" s="42"/>
    </row>
    <row r="1673" spans="12:13" hidden="1" x14ac:dyDescent="0.25">
      <c r="L1673" s="42"/>
      <c r="M1673" s="42"/>
    </row>
    <row r="1674" spans="12:13" hidden="1" x14ac:dyDescent="0.25">
      <c r="L1674" s="42"/>
      <c r="M1674" s="42"/>
    </row>
    <row r="1675" spans="12:13" hidden="1" x14ac:dyDescent="0.25">
      <c r="L1675" s="42"/>
      <c r="M1675" s="42"/>
    </row>
    <row r="1676" spans="12:13" hidden="1" x14ac:dyDescent="0.25">
      <c r="L1676" s="42"/>
      <c r="M1676" s="42"/>
    </row>
    <row r="1677" spans="12:13" hidden="1" x14ac:dyDescent="0.25">
      <c r="L1677" s="42"/>
      <c r="M1677" s="42"/>
    </row>
    <row r="1678" spans="12:13" hidden="1" x14ac:dyDescent="0.25">
      <c r="L1678" s="42"/>
      <c r="M1678" s="42"/>
    </row>
    <row r="1679" spans="12:13" hidden="1" x14ac:dyDescent="0.25">
      <c r="L1679" s="42"/>
      <c r="M1679" s="42"/>
    </row>
    <row r="1680" spans="12:13" hidden="1" x14ac:dyDescent="0.25">
      <c r="L1680" s="42"/>
      <c r="M1680" s="42"/>
    </row>
    <row r="1681" spans="12:13" hidden="1" x14ac:dyDescent="0.25">
      <c r="L1681" s="42"/>
      <c r="M1681" s="42"/>
    </row>
    <row r="1682" spans="12:13" hidden="1" x14ac:dyDescent="0.25">
      <c r="L1682" s="42"/>
      <c r="M1682" s="42"/>
    </row>
    <row r="1683" spans="12:13" hidden="1" x14ac:dyDescent="0.25">
      <c r="L1683" s="42"/>
      <c r="M1683" s="42"/>
    </row>
    <row r="1684" spans="12:13" hidden="1" x14ac:dyDescent="0.25">
      <c r="L1684" s="42"/>
      <c r="M1684" s="42"/>
    </row>
    <row r="1685" spans="12:13" hidden="1" x14ac:dyDescent="0.25">
      <c r="L1685" s="42"/>
      <c r="M1685" s="42"/>
    </row>
    <row r="1686" spans="12:13" hidden="1" x14ac:dyDescent="0.25">
      <c r="L1686" s="42"/>
      <c r="M1686" s="42"/>
    </row>
    <row r="1687" spans="12:13" hidden="1" x14ac:dyDescent="0.25">
      <c r="L1687" s="42"/>
      <c r="M1687" s="42"/>
    </row>
    <row r="1688" spans="12:13" hidden="1" x14ac:dyDescent="0.25">
      <c r="L1688" s="42"/>
      <c r="M1688" s="42"/>
    </row>
    <row r="1689" spans="12:13" hidden="1" x14ac:dyDescent="0.25">
      <c r="L1689" s="42"/>
      <c r="M1689" s="42"/>
    </row>
    <row r="1690" spans="12:13" hidden="1" x14ac:dyDescent="0.25">
      <c r="L1690" s="42"/>
      <c r="M1690" s="42"/>
    </row>
    <row r="1691" spans="12:13" hidden="1" x14ac:dyDescent="0.25">
      <c r="L1691" s="42"/>
      <c r="M1691" s="42"/>
    </row>
    <row r="1692" spans="12:13" hidden="1" x14ac:dyDescent="0.25">
      <c r="L1692" s="42"/>
      <c r="M1692" s="42"/>
    </row>
    <row r="1693" spans="12:13" hidden="1" x14ac:dyDescent="0.25">
      <c r="L1693" s="42"/>
      <c r="M1693" s="42"/>
    </row>
    <row r="1694" spans="12:13" hidden="1" x14ac:dyDescent="0.25">
      <c r="L1694" s="42"/>
      <c r="M1694" s="42"/>
    </row>
    <row r="1695" spans="12:13" hidden="1" x14ac:dyDescent="0.25">
      <c r="L1695" s="42"/>
      <c r="M1695" s="42"/>
    </row>
    <row r="1696" spans="12:13" hidden="1" x14ac:dyDescent="0.25">
      <c r="L1696" s="42"/>
      <c r="M1696" s="42"/>
    </row>
    <row r="1697" spans="12:13" hidden="1" x14ac:dyDescent="0.25">
      <c r="L1697" s="42"/>
      <c r="M1697" s="42"/>
    </row>
    <row r="1698" spans="12:13" hidden="1" x14ac:dyDescent="0.25">
      <c r="L1698" s="42"/>
      <c r="M1698" s="42"/>
    </row>
    <row r="1699" spans="12:13" hidden="1" x14ac:dyDescent="0.25">
      <c r="L1699" s="42"/>
      <c r="M1699" s="42"/>
    </row>
    <row r="1700" spans="12:13" hidden="1" x14ac:dyDescent="0.25">
      <c r="L1700" s="42"/>
      <c r="M1700" s="42"/>
    </row>
    <row r="1701" spans="12:13" hidden="1" x14ac:dyDescent="0.25">
      <c r="L1701" s="42"/>
      <c r="M1701" s="42"/>
    </row>
    <row r="1702" spans="12:13" hidden="1" x14ac:dyDescent="0.25">
      <c r="L1702" s="42"/>
      <c r="M1702" s="42"/>
    </row>
    <row r="1703" spans="12:13" hidden="1" x14ac:dyDescent="0.25">
      <c r="L1703" s="42"/>
      <c r="M1703" s="42"/>
    </row>
    <row r="1704" spans="12:13" hidden="1" x14ac:dyDescent="0.25">
      <c r="L1704" s="42"/>
      <c r="M1704" s="42"/>
    </row>
    <row r="1705" spans="12:13" hidden="1" x14ac:dyDescent="0.25">
      <c r="L1705" s="42"/>
      <c r="M1705" s="42"/>
    </row>
    <row r="1706" spans="12:13" hidden="1" x14ac:dyDescent="0.25">
      <c r="L1706" s="42"/>
      <c r="M1706" s="42"/>
    </row>
    <row r="1707" spans="12:13" hidden="1" x14ac:dyDescent="0.25">
      <c r="L1707" s="42"/>
      <c r="M1707" s="42"/>
    </row>
    <row r="1708" spans="12:13" hidden="1" x14ac:dyDescent="0.25">
      <c r="L1708" s="42"/>
      <c r="M1708" s="42"/>
    </row>
    <row r="1709" spans="12:13" hidden="1" x14ac:dyDescent="0.25">
      <c r="L1709" s="42"/>
      <c r="M1709" s="42"/>
    </row>
    <row r="1710" spans="12:13" hidden="1" x14ac:dyDescent="0.25">
      <c r="L1710" s="42"/>
      <c r="M1710" s="42"/>
    </row>
    <row r="1711" spans="12:13" hidden="1" x14ac:dyDescent="0.25">
      <c r="L1711" s="42"/>
      <c r="M1711" s="42"/>
    </row>
    <row r="1712" spans="12:13" hidden="1" x14ac:dyDescent="0.25">
      <c r="L1712" s="42"/>
      <c r="M1712" s="42"/>
    </row>
    <row r="1713" spans="12:13" hidden="1" x14ac:dyDescent="0.25">
      <c r="L1713" s="42"/>
      <c r="M1713" s="42"/>
    </row>
    <row r="1714" spans="12:13" hidden="1" x14ac:dyDescent="0.25">
      <c r="L1714" s="42"/>
      <c r="M1714" s="42"/>
    </row>
    <row r="1715" spans="12:13" hidden="1" x14ac:dyDescent="0.25">
      <c r="L1715" s="42"/>
      <c r="M1715" s="42"/>
    </row>
    <row r="1716" spans="12:13" hidden="1" x14ac:dyDescent="0.25">
      <c r="L1716" s="42"/>
      <c r="M1716" s="42"/>
    </row>
    <row r="1717" spans="12:13" hidden="1" x14ac:dyDescent="0.25">
      <c r="L1717" s="42"/>
      <c r="M1717" s="42"/>
    </row>
    <row r="1718" spans="12:13" hidden="1" x14ac:dyDescent="0.25">
      <c r="L1718" s="42"/>
      <c r="M1718" s="42"/>
    </row>
    <row r="1719" spans="12:13" hidden="1" x14ac:dyDescent="0.25">
      <c r="L1719" s="42"/>
      <c r="M1719" s="42"/>
    </row>
    <row r="1720" spans="12:13" hidden="1" x14ac:dyDescent="0.25">
      <c r="L1720" s="42"/>
      <c r="M1720" s="42"/>
    </row>
    <row r="1721" spans="12:13" hidden="1" x14ac:dyDescent="0.25">
      <c r="L1721" s="42"/>
      <c r="M1721" s="42"/>
    </row>
    <row r="1722" spans="12:13" hidden="1" x14ac:dyDescent="0.25">
      <c r="L1722" s="42"/>
      <c r="M1722" s="42"/>
    </row>
    <row r="1723" spans="12:13" hidden="1" x14ac:dyDescent="0.25">
      <c r="L1723" s="42"/>
      <c r="M1723" s="42"/>
    </row>
    <row r="1724" spans="12:13" hidden="1" x14ac:dyDescent="0.25">
      <c r="L1724" s="42"/>
      <c r="M1724" s="42"/>
    </row>
    <row r="1725" spans="12:13" hidden="1" x14ac:dyDescent="0.25">
      <c r="L1725" s="42"/>
      <c r="M1725" s="42"/>
    </row>
    <row r="1726" spans="12:13" hidden="1" x14ac:dyDescent="0.25">
      <c r="L1726" s="42"/>
      <c r="M1726" s="42"/>
    </row>
    <row r="1727" spans="12:13" hidden="1" x14ac:dyDescent="0.25">
      <c r="L1727" s="42"/>
      <c r="M1727" s="42"/>
    </row>
    <row r="1728" spans="12:13" hidden="1" x14ac:dyDescent="0.25">
      <c r="L1728" s="42"/>
      <c r="M1728" s="42"/>
    </row>
    <row r="1729" spans="12:13" hidden="1" x14ac:dyDescent="0.25">
      <c r="L1729" s="42"/>
      <c r="M1729" s="42"/>
    </row>
    <row r="1730" spans="12:13" hidden="1" x14ac:dyDescent="0.25">
      <c r="L1730" s="42"/>
      <c r="M1730" s="42"/>
    </row>
    <row r="1731" spans="12:13" hidden="1" x14ac:dyDescent="0.25">
      <c r="L1731" s="42"/>
      <c r="M1731" s="42"/>
    </row>
    <row r="1732" spans="12:13" hidden="1" x14ac:dyDescent="0.25">
      <c r="L1732" s="42"/>
      <c r="M1732" s="42"/>
    </row>
    <row r="1733" spans="12:13" hidden="1" x14ac:dyDescent="0.25">
      <c r="L1733" s="42"/>
      <c r="M1733" s="42"/>
    </row>
    <row r="1734" spans="12:13" hidden="1" x14ac:dyDescent="0.25">
      <c r="L1734" s="42"/>
      <c r="M1734" s="42"/>
    </row>
    <row r="1735" spans="12:13" hidden="1" x14ac:dyDescent="0.25">
      <c r="L1735" s="42"/>
      <c r="M1735" s="42"/>
    </row>
    <row r="1736" spans="12:13" hidden="1" x14ac:dyDescent="0.25">
      <c r="L1736" s="42"/>
      <c r="M1736" s="42"/>
    </row>
    <row r="1737" spans="12:13" hidden="1" x14ac:dyDescent="0.25">
      <c r="L1737" s="42"/>
      <c r="M1737" s="42"/>
    </row>
    <row r="1738" spans="12:13" hidden="1" x14ac:dyDescent="0.25">
      <c r="L1738" s="42"/>
      <c r="M1738" s="42"/>
    </row>
    <row r="1739" spans="12:13" hidden="1" x14ac:dyDescent="0.25">
      <c r="L1739" s="42"/>
      <c r="M1739" s="42"/>
    </row>
    <row r="1740" spans="12:13" hidden="1" x14ac:dyDescent="0.25">
      <c r="L1740" s="42"/>
      <c r="M1740" s="42"/>
    </row>
    <row r="1741" spans="12:13" hidden="1" x14ac:dyDescent="0.25">
      <c r="L1741" s="42"/>
      <c r="M1741" s="42"/>
    </row>
    <row r="1742" spans="12:13" hidden="1" x14ac:dyDescent="0.25">
      <c r="L1742" s="42"/>
      <c r="M1742" s="42"/>
    </row>
    <row r="1743" spans="12:13" hidden="1" x14ac:dyDescent="0.25">
      <c r="L1743" s="42"/>
      <c r="M1743" s="42"/>
    </row>
    <row r="1744" spans="12:13" hidden="1" x14ac:dyDescent="0.25">
      <c r="L1744" s="42"/>
      <c r="M1744" s="42"/>
    </row>
    <row r="1745" spans="12:13" hidden="1" x14ac:dyDescent="0.25">
      <c r="L1745" s="42"/>
      <c r="M1745" s="42"/>
    </row>
    <row r="1746" spans="12:13" hidden="1" x14ac:dyDescent="0.25">
      <c r="L1746" s="42"/>
      <c r="M1746" s="42"/>
    </row>
    <row r="1747" spans="12:13" hidden="1" x14ac:dyDescent="0.25">
      <c r="L1747" s="42"/>
      <c r="M1747" s="42"/>
    </row>
    <row r="1748" spans="12:13" hidden="1" x14ac:dyDescent="0.25">
      <c r="L1748" s="42"/>
      <c r="M1748" s="42"/>
    </row>
    <row r="1749" spans="12:13" hidden="1" x14ac:dyDescent="0.25">
      <c r="L1749" s="42"/>
      <c r="M1749" s="42"/>
    </row>
    <row r="1750" spans="12:13" hidden="1" x14ac:dyDescent="0.25">
      <c r="L1750" s="42"/>
      <c r="M1750" s="42"/>
    </row>
    <row r="1751" spans="12:13" hidden="1" x14ac:dyDescent="0.25">
      <c r="L1751" s="42"/>
      <c r="M1751" s="42"/>
    </row>
    <row r="1752" spans="12:13" hidden="1" x14ac:dyDescent="0.25">
      <c r="L1752" s="42"/>
      <c r="M1752" s="42"/>
    </row>
    <row r="1753" spans="12:13" hidden="1" x14ac:dyDescent="0.25">
      <c r="L1753" s="42"/>
      <c r="M1753" s="42"/>
    </row>
    <row r="1754" spans="12:13" hidden="1" x14ac:dyDescent="0.25">
      <c r="L1754" s="42"/>
      <c r="M1754" s="42"/>
    </row>
    <row r="1755" spans="12:13" hidden="1" x14ac:dyDescent="0.25">
      <c r="L1755" s="42"/>
      <c r="M1755" s="42"/>
    </row>
    <row r="1756" spans="12:13" hidden="1" x14ac:dyDescent="0.25">
      <c r="L1756" s="42"/>
      <c r="M1756" s="42"/>
    </row>
    <row r="1757" spans="12:13" hidden="1" x14ac:dyDescent="0.25">
      <c r="L1757" s="42"/>
      <c r="M1757" s="42"/>
    </row>
    <row r="1758" spans="12:13" hidden="1" x14ac:dyDescent="0.25">
      <c r="L1758" s="42"/>
      <c r="M1758" s="42"/>
    </row>
    <row r="1759" spans="12:13" hidden="1" x14ac:dyDescent="0.25">
      <c r="L1759" s="42"/>
      <c r="M1759" s="42"/>
    </row>
    <row r="1760" spans="12:13" hidden="1" x14ac:dyDescent="0.25">
      <c r="L1760" s="42"/>
      <c r="M1760" s="42"/>
    </row>
    <row r="1761" spans="12:13" hidden="1" x14ac:dyDescent="0.25">
      <c r="L1761" s="42"/>
      <c r="M1761" s="42"/>
    </row>
    <row r="1762" spans="12:13" hidden="1" x14ac:dyDescent="0.25">
      <c r="L1762" s="42"/>
      <c r="M1762" s="42"/>
    </row>
    <row r="1763" spans="12:13" hidden="1" x14ac:dyDescent="0.25">
      <c r="L1763" s="42"/>
      <c r="M1763" s="42"/>
    </row>
    <row r="1764" spans="12:13" hidden="1" x14ac:dyDescent="0.25">
      <c r="L1764" s="42"/>
      <c r="M1764" s="42"/>
    </row>
    <row r="1765" spans="12:13" hidden="1" x14ac:dyDescent="0.25">
      <c r="L1765" s="42"/>
      <c r="M1765" s="42"/>
    </row>
    <row r="1766" spans="12:13" hidden="1" x14ac:dyDescent="0.25">
      <c r="L1766" s="42"/>
      <c r="M1766" s="42"/>
    </row>
    <row r="1767" spans="12:13" hidden="1" x14ac:dyDescent="0.25">
      <c r="L1767" s="42"/>
      <c r="M1767" s="42"/>
    </row>
    <row r="1768" spans="12:13" hidden="1" x14ac:dyDescent="0.25">
      <c r="L1768" s="42"/>
      <c r="M1768" s="42"/>
    </row>
    <row r="1769" spans="12:13" hidden="1" x14ac:dyDescent="0.25">
      <c r="L1769" s="42"/>
      <c r="M1769" s="42"/>
    </row>
    <row r="1770" spans="12:13" hidden="1" x14ac:dyDescent="0.25">
      <c r="L1770" s="42"/>
      <c r="M1770" s="42"/>
    </row>
    <row r="1771" spans="12:13" hidden="1" x14ac:dyDescent="0.25">
      <c r="L1771" s="42"/>
      <c r="M1771" s="42"/>
    </row>
    <row r="1772" spans="12:13" hidden="1" x14ac:dyDescent="0.25">
      <c r="L1772" s="42"/>
      <c r="M1772" s="42"/>
    </row>
    <row r="1773" spans="12:13" hidden="1" x14ac:dyDescent="0.25">
      <c r="L1773" s="42"/>
      <c r="M1773" s="42"/>
    </row>
    <row r="1774" spans="12:13" hidden="1" x14ac:dyDescent="0.25">
      <c r="L1774" s="42"/>
      <c r="M1774" s="42"/>
    </row>
    <row r="1775" spans="12:13" hidden="1" x14ac:dyDescent="0.25">
      <c r="L1775" s="42"/>
      <c r="M1775" s="42"/>
    </row>
    <row r="1776" spans="12:13" hidden="1" x14ac:dyDescent="0.25">
      <c r="L1776" s="42"/>
      <c r="M1776" s="42"/>
    </row>
    <row r="1777" spans="12:13" hidden="1" x14ac:dyDescent="0.25">
      <c r="L1777" s="42"/>
      <c r="M1777" s="42"/>
    </row>
    <row r="1778" spans="12:13" hidden="1" x14ac:dyDescent="0.25">
      <c r="L1778" s="42"/>
      <c r="M1778" s="42"/>
    </row>
    <row r="1779" spans="12:13" hidden="1" x14ac:dyDescent="0.25">
      <c r="L1779" s="42"/>
      <c r="M1779" s="42"/>
    </row>
    <row r="1780" spans="12:13" hidden="1" x14ac:dyDescent="0.25">
      <c r="L1780" s="42"/>
      <c r="M1780" s="42"/>
    </row>
    <row r="1781" spans="12:13" hidden="1" x14ac:dyDescent="0.25">
      <c r="L1781" s="42"/>
      <c r="M1781" s="42"/>
    </row>
    <row r="1782" spans="12:13" hidden="1" x14ac:dyDescent="0.25">
      <c r="L1782" s="42"/>
      <c r="M1782" s="42"/>
    </row>
    <row r="1783" spans="12:13" hidden="1" x14ac:dyDescent="0.25">
      <c r="L1783" s="42"/>
      <c r="M1783" s="42"/>
    </row>
    <row r="1784" spans="12:13" hidden="1" x14ac:dyDescent="0.25">
      <c r="L1784" s="42"/>
      <c r="M1784" s="42"/>
    </row>
    <row r="1785" spans="12:13" hidden="1" x14ac:dyDescent="0.25">
      <c r="L1785" s="42"/>
      <c r="M1785" s="42"/>
    </row>
    <row r="1786" spans="12:13" hidden="1" x14ac:dyDescent="0.25">
      <c r="L1786" s="42"/>
      <c r="M1786" s="42"/>
    </row>
    <row r="1787" spans="12:13" hidden="1" x14ac:dyDescent="0.25">
      <c r="L1787" s="42"/>
      <c r="M1787" s="42"/>
    </row>
    <row r="1788" spans="12:13" hidden="1" x14ac:dyDescent="0.25">
      <c r="L1788" s="42"/>
      <c r="M1788" s="42"/>
    </row>
    <row r="1789" spans="12:13" hidden="1" x14ac:dyDescent="0.25">
      <c r="L1789" s="42"/>
      <c r="M1789" s="42"/>
    </row>
    <row r="1790" spans="12:13" hidden="1" x14ac:dyDescent="0.25">
      <c r="L1790" s="42"/>
      <c r="M1790" s="42"/>
    </row>
    <row r="1791" spans="12:13" hidden="1" x14ac:dyDescent="0.25">
      <c r="L1791" s="42"/>
      <c r="M1791" s="42"/>
    </row>
    <row r="1792" spans="12:13" hidden="1" x14ac:dyDescent="0.25">
      <c r="L1792" s="42"/>
      <c r="M1792" s="42"/>
    </row>
    <row r="1793" spans="12:13" hidden="1" x14ac:dyDescent="0.25">
      <c r="L1793" s="42"/>
      <c r="M1793" s="42"/>
    </row>
    <row r="1794" spans="12:13" hidden="1" x14ac:dyDescent="0.25">
      <c r="L1794" s="42"/>
      <c r="M1794" s="42"/>
    </row>
    <row r="1795" spans="12:13" hidden="1" x14ac:dyDescent="0.25">
      <c r="L1795" s="42"/>
      <c r="M1795" s="42"/>
    </row>
    <row r="1796" spans="12:13" hidden="1" x14ac:dyDescent="0.25">
      <c r="L1796" s="42"/>
      <c r="M1796" s="42"/>
    </row>
    <row r="1797" spans="12:13" hidden="1" x14ac:dyDescent="0.25">
      <c r="L1797" s="42"/>
      <c r="M1797" s="42"/>
    </row>
    <row r="1798" spans="12:13" hidden="1" x14ac:dyDescent="0.25">
      <c r="L1798" s="42"/>
      <c r="M1798" s="42"/>
    </row>
    <row r="1799" spans="12:13" hidden="1" x14ac:dyDescent="0.25">
      <c r="L1799" s="42"/>
      <c r="M1799" s="42"/>
    </row>
    <row r="1800" spans="12:13" hidden="1" x14ac:dyDescent="0.25">
      <c r="L1800" s="42"/>
      <c r="M1800" s="42"/>
    </row>
    <row r="1801" spans="12:13" hidden="1" x14ac:dyDescent="0.25">
      <c r="L1801" s="42"/>
      <c r="M1801" s="42"/>
    </row>
    <row r="1802" spans="12:13" hidden="1" x14ac:dyDescent="0.25">
      <c r="L1802" s="42"/>
      <c r="M1802" s="42"/>
    </row>
    <row r="1803" spans="12:13" hidden="1" x14ac:dyDescent="0.25">
      <c r="L1803" s="42"/>
      <c r="M1803" s="42"/>
    </row>
    <row r="1804" spans="12:13" hidden="1" x14ac:dyDescent="0.25">
      <c r="L1804" s="42"/>
      <c r="M1804" s="42"/>
    </row>
    <row r="1805" spans="12:13" hidden="1" x14ac:dyDescent="0.25">
      <c r="L1805" s="42"/>
      <c r="M1805" s="42"/>
    </row>
    <row r="1806" spans="12:13" hidden="1" x14ac:dyDescent="0.25">
      <c r="L1806" s="42"/>
      <c r="M1806" s="42"/>
    </row>
    <row r="1807" spans="12:13" hidden="1" x14ac:dyDescent="0.25">
      <c r="L1807" s="42"/>
      <c r="M1807" s="42"/>
    </row>
    <row r="1808" spans="12:13" hidden="1" x14ac:dyDescent="0.25">
      <c r="L1808" s="42"/>
      <c r="M1808" s="42"/>
    </row>
    <row r="1809" spans="12:13" hidden="1" x14ac:dyDescent="0.25">
      <c r="L1809" s="42"/>
      <c r="M1809" s="42"/>
    </row>
    <row r="1810" spans="12:13" hidden="1" x14ac:dyDescent="0.25">
      <c r="L1810" s="42"/>
      <c r="M1810" s="42"/>
    </row>
    <row r="1811" spans="12:13" hidden="1" x14ac:dyDescent="0.25">
      <c r="L1811" s="42"/>
      <c r="M1811" s="42"/>
    </row>
    <row r="1812" spans="12:13" hidden="1" x14ac:dyDescent="0.25">
      <c r="L1812" s="42"/>
      <c r="M1812" s="42"/>
    </row>
    <row r="1813" spans="12:13" hidden="1" x14ac:dyDescent="0.25">
      <c r="L1813" s="42"/>
      <c r="M1813" s="42"/>
    </row>
    <row r="1814" spans="12:13" hidden="1" x14ac:dyDescent="0.25">
      <c r="L1814" s="42"/>
      <c r="M1814" s="42"/>
    </row>
    <row r="1815" spans="12:13" hidden="1" x14ac:dyDescent="0.25">
      <c r="L1815" s="42"/>
      <c r="M1815" s="42"/>
    </row>
    <row r="1816" spans="12:13" hidden="1" x14ac:dyDescent="0.25">
      <c r="L1816" s="42"/>
      <c r="M1816" s="42"/>
    </row>
    <row r="1817" spans="12:13" hidden="1" x14ac:dyDescent="0.25">
      <c r="L1817" s="42"/>
      <c r="M1817" s="42"/>
    </row>
    <row r="1818" spans="12:13" hidden="1" x14ac:dyDescent="0.25">
      <c r="L1818" s="42"/>
      <c r="M1818" s="42"/>
    </row>
    <row r="1819" spans="12:13" hidden="1" x14ac:dyDescent="0.25">
      <c r="L1819" s="42"/>
      <c r="M1819" s="42"/>
    </row>
    <row r="1820" spans="12:13" hidden="1" x14ac:dyDescent="0.25">
      <c r="L1820" s="42"/>
      <c r="M1820" s="42"/>
    </row>
    <row r="1821" spans="12:13" hidden="1" x14ac:dyDescent="0.25">
      <c r="L1821" s="42"/>
      <c r="M1821" s="42"/>
    </row>
    <row r="1822" spans="12:13" hidden="1" x14ac:dyDescent="0.25">
      <c r="L1822" s="42"/>
      <c r="M1822" s="42"/>
    </row>
    <row r="1823" spans="12:13" hidden="1" x14ac:dyDescent="0.25">
      <c r="L1823" s="42"/>
      <c r="M1823" s="42"/>
    </row>
    <row r="1824" spans="12:13" hidden="1" x14ac:dyDescent="0.25">
      <c r="L1824" s="42"/>
      <c r="M1824" s="42"/>
    </row>
    <row r="1825" spans="12:13" hidden="1" x14ac:dyDescent="0.25">
      <c r="L1825" s="42"/>
      <c r="M1825" s="42"/>
    </row>
    <row r="1826" spans="12:13" hidden="1" x14ac:dyDescent="0.25">
      <c r="L1826" s="42"/>
      <c r="M1826" s="42"/>
    </row>
    <row r="1827" spans="12:13" hidden="1" x14ac:dyDescent="0.25">
      <c r="L1827" s="42"/>
      <c r="M1827" s="42"/>
    </row>
    <row r="1828" spans="12:13" hidden="1" x14ac:dyDescent="0.25">
      <c r="L1828" s="42"/>
      <c r="M1828" s="42"/>
    </row>
    <row r="1829" spans="12:13" hidden="1" x14ac:dyDescent="0.25">
      <c r="L1829" s="42"/>
      <c r="M1829" s="42"/>
    </row>
    <row r="1830" spans="12:13" hidden="1" x14ac:dyDescent="0.25">
      <c r="L1830" s="42"/>
      <c r="M1830" s="42"/>
    </row>
    <row r="1831" spans="12:13" hidden="1" x14ac:dyDescent="0.25">
      <c r="L1831" s="42"/>
      <c r="M1831" s="42"/>
    </row>
    <row r="1832" spans="12:13" hidden="1" x14ac:dyDescent="0.25">
      <c r="L1832" s="42"/>
      <c r="M1832" s="42"/>
    </row>
    <row r="1833" spans="12:13" hidden="1" x14ac:dyDescent="0.25">
      <c r="L1833" s="42"/>
      <c r="M1833" s="42"/>
    </row>
    <row r="1834" spans="12:13" hidden="1" x14ac:dyDescent="0.25">
      <c r="L1834" s="42"/>
      <c r="M1834" s="42"/>
    </row>
    <row r="1835" spans="12:13" hidden="1" x14ac:dyDescent="0.25">
      <c r="L1835" s="42"/>
      <c r="M1835" s="42"/>
    </row>
    <row r="1836" spans="12:13" hidden="1" x14ac:dyDescent="0.25">
      <c r="L1836" s="42"/>
      <c r="M1836" s="42"/>
    </row>
    <row r="1837" spans="12:13" hidden="1" x14ac:dyDescent="0.25">
      <c r="L1837" s="42"/>
      <c r="M1837" s="42"/>
    </row>
    <row r="1838" spans="12:13" hidden="1" x14ac:dyDescent="0.25">
      <c r="L1838" s="42"/>
      <c r="M1838" s="42"/>
    </row>
    <row r="1839" spans="12:13" hidden="1" x14ac:dyDescent="0.25">
      <c r="L1839" s="42"/>
      <c r="M1839" s="42"/>
    </row>
    <row r="1840" spans="12:13" hidden="1" x14ac:dyDescent="0.25">
      <c r="L1840" s="42"/>
      <c r="M1840" s="42"/>
    </row>
    <row r="1841" spans="12:13" hidden="1" x14ac:dyDescent="0.25">
      <c r="L1841" s="42"/>
      <c r="M1841" s="42"/>
    </row>
    <row r="1842" spans="12:13" hidden="1" x14ac:dyDescent="0.25">
      <c r="L1842" s="42"/>
      <c r="M1842" s="42"/>
    </row>
    <row r="1843" spans="12:13" hidden="1" x14ac:dyDescent="0.25">
      <c r="L1843" s="42"/>
      <c r="M1843" s="42"/>
    </row>
    <row r="1844" spans="12:13" hidden="1" x14ac:dyDescent="0.25">
      <c r="L1844" s="42"/>
      <c r="M1844" s="42"/>
    </row>
    <row r="1845" spans="12:13" hidden="1" x14ac:dyDescent="0.25">
      <c r="L1845" s="42"/>
      <c r="M1845" s="42"/>
    </row>
    <row r="1846" spans="12:13" hidden="1" x14ac:dyDescent="0.25">
      <c r="L1846" s="42"/>
      <c r="M1846" s="42"/>
    </row>
    <row r="1847" spans="12:13" hidden="1" x14ac:dyDescent="0.25">
      <c r="L1847" s="42"/>
      <c r="M1847" s="42"/>
    </row>
    <row r="1848" spans="12:13" hidden="1" x14ac:dyDescent="0.25">
      <c r="L1848" s="42"/>
      <c r="M1848" s="42"/>
    </row>
    <row r="1849" spans="12:13" hidden="1" x14ac:dyDescent="0.25">
      <c r="L1849" s="42"/>
      <c r="M1849" s="42"/>
    </row>
    <row r="1850" spans="12:13" hidden="1" x14ac:dyDescent="0.25">
      <c r="L1850" s="42"/>
      <c r="M1850" s="42"/>
    </row>
    <row r="1851" spans="12:13" hidden="1" x14ac:dyDescent="0.25">
      <c r="L1851" s="42"/>
      <c r="M1851" s="42"/>
    </row>
    <row r="1852" spans="12:13" hidden="1" x14ac:dyDescent="0.25">
      <c r="L1852" s="42"/>
      <c r="M1852" s="42"/>
    </row>
    <row r="1853" spans="12:13" hidden="1" x14ac:dyDescent="0.25">
      <c r="L1853" s="42"/>
      <c r="M1853" s="42"/>
    </row>
    <row r="1854" spans="12:13" hidden="1" x14ac:dyDescent="0.25">
      <c r="L1854" s="42"/>
      <c r="M1854" s="42"/>
    </row>
    <row r="1855" spans="12:13" hidden="1" x14ac:dyDescent="0.25">
      <c r="L1855" s="42"/>
      <c r="M1855" s="42"/>
    </row>
    <row r="1856" spans="12:13" hidden="1" x14ac:dyDescent="0.25">
      <c r="L1856" s="42"/>
      <c r="M1856" s="42"/>
    </row>
    <row r="1857" spans="12:13" hidden="1" x14ac:dyDescent="0.25">
      <c r="L1857" s="42"/>
      <c r="M1857" s="42"/>
    </row>
    <row r="1858" spans="12:13" hidden="1" x14ac:dyDescent="0.25">
      <c r="L1858" s="42"/>
      <c r="M1858" s="42"/>
    </row>
    <row r="1859" spans="12:13" hidden="1" x14ac:dyDescent="0.25">
      <c r="L1859" s="42"/>
      <c r="M1859" s="42"/>
    </row>
    <row r="1860" spans="12:13" hidden="1" x14ac:dyDescent="0.25">
      <c r="L1860" s="42"/>
      <c r="M1860" s="42"/>
    </row>
    <row r="1861" spans="12:13" hidden="1" x14ac:dyDescent="0.25">
      <c r="L1861" s="42"/>
      <c r="M1861" s="42"/>
    </row>
    <row r="1862" spans="12:13" hidden="1" x14ac:dyDescent="0.25">
      <c r="L1862" s="42"/>
      <c r="M1862" s="42"/>
    </row>
    <row r="1863" spans="12:13" hidden="1" x14ac:dyDescent="0.25">
      <c r="L1863" s="42"/>
      <c r="M1863" s="42"/>
    </row>
    <row r="1864" spans="12:13" hidden="1" x14ac:dyDescent="0.25">
      <c r="L1864" s="42"/>
      <c r="M1864" s="42"/>
    </row>
    <row r="1865" spans="12:13" hidden="1" x14ac:dyDescent="0.25">
      <c r="L1865" s="42"/>
      <c r="M1865" s="42"/>
    </row>
    <row r="1866" spans="12:13" hidden="1" x14ac:dyDescent="0.25">
      <c r="L1866" s="42"/>
      <c r="M1866" s="42"/>
    </row>
    <row r="1867" spans="12:13" hidden="1" x14ac:dyDescent="0.25">
      <c r="L1867" s="42"/>
      <c r="M1867" s="42"/>
    </row>
    <row r="1868" spans="12:13" hidden="1" x14ac:dyDescent="0.25">
      <c r="L1868" s="42"/>
      <c r="M1868" s="42"/>
    </row>
    <row r="1869" spans="12:13" hidden="1" x14ac:dyDescent="0.25">
      <c r="L1869" s="42"/>
      <c r="M1869" s="42"/>
    </row>
    <row r="1870" spans="12:13" hidden="1" x14ac:dyDescent="0.25">
      <c r="L1870" s="42"/>
      <c r="M1870" s="42"/>
    </row>
    <row r="1871" spans="12:13" hidden="1" x14ac:dyDescent="0.25">
      <c r="L1871" s="42"/>
      <c r="M1871" s="42"/>
    </row>
    <row r="1872" spans="12:13" hidden="1" x14ac:dyDescent="0.25">
      <c r="L1872" s="42"/>
      <c r="M1872" s="42"/>
    </row>
    <row r="1873" spans="12:13" hidden="1" x14ac:dyDescent="0.25">
      <c r="L1873" s="42"/>
      <c r="M1873" s="42"/>
    </row>
    <row r="1874" spans="12:13" hidden="1" x14ac:dyDescent="0.25">
      <c r="L1874" s="42"/>
      <c r="M1874" s="42"/>
    </row>
    <row r="1875" spans="12:13" hidden="1" x14ac:dyDescent="0.25">
      <c r="L1875" s="42"/>
      <c r="M1875" s="42"/>
    </row>
    <row r="1876" spans="12:13" hidden="1" x14ac:dyDescent="0.25">
      <c r="L1876" s="42"/>
      <c r="M1876" s="42"/>
    </row>
    <row r="1877" spans="12:13" hidden="1" x14ac:dyDescent="0.25">
      <c r="L1877" s="42"/>
      <c r="M1877" s="42"/>
    </row>
    <row r="1878" spans="12:13" hidden="1" x14ac:dyDescent="0.25">
      <c r="L1878" s="42"/>
      <c r="M1878" s="42"/>
    </row>
    <row r="1879" spans="12:13" hidden="1" x14ac:dyDescent="0.25">
      <c r="L1879" s="42"/>
      <c r="M1879" s="42"/>
    </row>
    <row r="1880" spans="12:13" hidden="1" x14ac:dyDescent="0.25">
      <c r="L1880" s="42"/>
      <c r="M1880" s="42"/>
    </row>
    <row r="1881" spans="12:13" hidden="1" x14ac:dyDescent="0.25">
      <c r="L1881" s="42"/>
      <c r="M1881" s="42"/>
    </row>
    <row r="1882" spans="12:13" hidden="1" x14ac:dyDescent="0.25">
      <c r="L1882" s="42"/>
      <c r="M1882" s="42"/>
    </row>
    <row r="1883" spans="12:13" hidden="1" x14ac:dyDescent="0.25">
      <c r="L1883" s="42"/>
      <c r="M1883" s="42"/>
    </row>
    <row r="1884" spans="12:13" hidden="1" x14ac:dyDescent="0.25">
      <c r="L1884" s="42"/>
      <c r="M1884" s="42"/>
    </row>
    <row r="1885" spans="12:13" hidden="1" x14ac:dyDescent="0.25">
      <c r="L1885" s="42"/>
      <c r="M1885" s="42"/>
    </row>
    <row r="1886" spans="12:13" hidden="1" x14ac:dyDescent="0.25">
      <c r="L1886" s="42"/>
      <c r="M1886" s="42"/>
    </row>
    <row r="1887" spans="12:13" hidden="1" x14ac:dyDescent="0.25">
      <c r="L1887" s="42"/>
      <c r="M1887" s="42"/>
    </row>
    <row r="1888" spans="12:13" hidden="1" x14ac:dyDescent="0.25">
      <c r="L1888" s="42"/>
      <c r="M1888" s="42"/>
    </row>
    <row r="1889" spans="12:13" hidden="1" x14ac:dyDescent="0.25">
      <c r="L1889" s="42"/>
      <c r="M1889" s="42"/>
    </row>
    <row r="1890" spans="12:13" hidden="1" x14ac:dyDescent="0.25">
      <c r="L1890" s="42"/>
      <c r="M1890" s="42"/>
    </row>
    <row r="1891" spans="12:13" hidden="1" x14ac:dyDescent="0.25">
      <c r="L1891" s="42"/>
      <c r="M1891" s="42"/>
    </row>
    <row r="1892" spans="12:13" hidden="1" x14ac:dyDescent="0.25">
      <c r="L1892" s="42"/>
      <c r="M1892" s="42"/>
    </row>
    <row r="1893" spans="12:13" hidden="1" x14ac:dyDescent="0.25">
      <c r="L1893" s="42"/>
      <c r="M1893" s="42"/>
    </row>
    <row r="1894" spans="12:13" hidden="1" x14ac:dyDescent="0.25">
      <c r="L1894" s="42"/>
      <c r="M1894" s="42"/>
    </row>
    <row r="1895" spans="12:13" hidden="1" x14ac:dyDescent="0.25">
      <c r="L1895" s="42"/>
      <c r="M1895" s="42"/>
    </row>
    <row r="1896" spans="12:13" hidden="1" x14ac:dyDescent="0.25">
      <c r="L1896" s="42"/>
      <c r="M1896" s="42"/>
    </row>
    <row r="1897" spans="12:13" hidden="1" x14ac:dyDescent="0.25">
      <c r="L1897" s="42"/>
      <c r="M1897" s="42"/>
    </row>
    <row r="1898" spans="12:13" hidden="1" x14ac:dyDescent="0.25">
      <c r="L1898" s="42"/>
      <c r="M1898" s="42"/>
    </row>
    <row r="1899" spans="12:13" hidden="1" x14ac:dyDescent="0.25">
      <c r="L1899" s="42"/>
      <c r="M1899" s="42"/>
    </row>
    <row r="1900" spans="12:13" hidden="1" x14ac:dyDescent="0.25">
      <c r="L1900" s="42"/>
      <c r="M1900" s="42"/>
    </row>
    <row r="1901" spans="12:13" hidden="1" x14ac:dyDescent="0.25">
      <c r="L1901" s="42"/>
      <c r="M1901" s="42"/>
    </row>
    <row r="1902" spans="12:13" hidden="1" x14ac:dyDescent="0.25">
      <c r="L1902" s="42"/>
      <c r="M1902" s="42"/>
    </row>
    <row r="1903" spans="12:13" hidden="1" x14ac:dyDescent="0.25">
      <c r="L1903" s="42"/>
      <c r="M1903" s="42"/>
    </row>
    <row r="1904" spans="12:13" hidden="1" x14ac:dyDescent="0.25">
      <c r="L1904" s="42"/>
      <c r="M1904" s="42"/>
    </row>
    <row r="1905" spans="12:13" hidden="1" x14ac:dyDescent="0.25">
      <c r="L1905" s="42"/>
      <c r="M1905" s="42"/>
    </row>
    <row r="1906" spans="12:13" hidden="1" x14ac:dyDescent="0.25">
      <c r="L1906" s="42"/>
      <c r="M1906" s="42"/>
    </row>
    <row r="1907" spans="12:13" hidden="1" x14ac:dyDescent="0.25">
      <c r="L1907" s="42"/>
      <c r="M1907" s="42"/>
    </row>
    <row r="1908" spans="12:13" hidden="1" x14ac:dyDescent="0.25">
      <c r="L1908" s="42"/>
      <c r="M1908" s="42"/>
    </row>
    <row r="1909" spans="12:13" hidden="1" x14ac:dyDescent="0.25">
      <c r="L1909" s="42"/>
      <c r="M1909" s="42"/>
    </row>
    <row r="1910" spans="12:13" hidden="1" x14ac:dyDescent="0.25">
      <c r="L1910" s="42"/>
      <c r="M1910" s="42"/>
    </row>
    <row r="1911" spans="12:13" hidden="1" x14ac:dyDescent="0.25">
      <c r="L1911" s="42"/>
      <c r="M1911" s="42"/>
    </row>
    <row r="1912" spans="12:13" hidden="1" x14ac:dyDescent="0.25">
      <c r="L1912" s="42"/>
      <c r="M1912" s="42"/>
    </row>
    <row r="1913" spans="12:13" hidden="1" x14ac:dyDescent="0.25">
      <c r="L1913" s="42"/>
      <c r="M1913" s="42"/>
    </row>
    <row r="1914" spans="12:13" hidden="1" x14ac:dyDescent="0.25">
      <c r="L1914" s="42"/>
      <c r="M1914" s="42"/>
    </row>
    <row r="1915" spans="12:13" hidden="1" x14ac:dyDescent="0.25">
      <c r="L1915" s="42"/>
      <c r="M1915" s="42"/>
    </row>
    <row r="1916" spans="12:13" hidden="1" x14ac:dyDescent="0.25">
      <c r="L1916" s="42"/>
      <c r="M1916" s="42"/>
    </row>
    <row r="1917" spans="12:13" hidden="1" x14ac:dyDescent="0.25">
      <c r="L1917" s="42"/>
      <c r="M1917" s="42"/>
    </row>
    <row r="1918" spans="12:13" hidden="1" x14ac:dyDescent="0.25">
      <c r="L1918" s="42"/>
      <c r="M1918" s="42"/>
    </row>
    <row r="1919" spans="12:13" hidden="1" x14ac:dyDescent="0.25">
      <c r="L1919" s="42"/>
      <c r="M1919" s="42"/>
    </row>
    <row r="1920" spans="12:13" hidden="1" x14ac:dyDescent="0.25">
      <c r="L1920" s="42"/>
      <c r="M1920" s="42"/>
    </row>
    <row r="1921" spans="12:13" hidden="1" x14ac:dyDescent="0.25">
      <c r="L1921" s="42"/>
      <c r="M1921" s="42"/>
    </row>
    <row r="1922" spans="12:13" hidden="1" x14ac:dyDescent="0.25">
      <c r="L1922" s="42"/>
      <c r="M1922" s="42"/>
    </row>
    <row r="1923" spans="12:13" hidden="1" x14ac:dyDescent="0.25">
      <c r="L1923" s="42"/>
      <c r="M1923" s="42"/>
    </row>
    <row r="1924" spans="12:13" hidden="1" x14ac:dyDescent="0.25">
      <c r="L1924" s="42"/>
      <c r="M1924" s="42"/>
    </row>
    <row r="1925" spans="12:13" hidden="1" x14ac:dyDescent="0.25">
      <c r="L1925" s="42"/>
      <c r="M1925" s="42"/>
    </row>
    <row r="1926" spans="12:13" hidden="1" x14ac:dyDescent="0.25">
      <c r="L1926" s="42"/>
      <c r="M1926" s="42"/>
    </row>
    <row r="1927" spans="12:13" hidden="1" x14ac:dyDescent="0.25">
      <c r="L1927" s="42"/>
      <c r="M1927" s="42"/>
    </row>
    <row r="1928" spans="12:13" hidden="1" x14ac:dyDescent="0.25">
      <c r="L1928" s="42"/>
      <c r="M1928" s="42"/>
    </row>
    <row r="1929" spans="12:13" hidden="1" x14ac:dyDescent="0.25">
      <c r="L1929" s="42"/>
      <c r="M1929" s="42"/>
    </row>
    <row r="1930" spans="12:13" hidden="1" x14ac:dyDescent="0.25">
      <c r="L1930" s="42"/>
      <c r="M1930" s="42"/>
    </row>
    <row r="1931" spans="12:13" hidden="1" x14ac:dyDescent="0.25">
      <c r="L1931" s="42"/>
      <c r="M1931" s="42"/>
    </row>
    <row r="1932" spans="12:13" hidden="1" x14ac:dyDescent="0.25">
      <c r="L1932" s="42"/>
      <c r="M1932" s="42"/>
    </row>
    <row r="1933" spans="12:13" hidden="1" x14ac:dyDescent="0.25">
      <c r="L1933" s="42"/>
      <c r="M1933" s="42"/>
    </row>
    <row r="1934" spans="12:13" hidden="1" x14ac:dyDescent="0.25">
      <c r="L1934" s="42"/>
      <c r="M1934" s="42"/>
    </row>
    <row r="1935" spans="12:13" hidden="1" x14ac:dyDescent="0.25">
      <c r="L1935" s="42"/>
      <c r="M1935" s="42"/>
    </row>
    <row r="1936" spans="12:13" hidden="1" x14ac:dyDescent="0.25">
      <c r="L1936" s="42"/>
      <c r="M1936" s="42"/>
    </row>
    <row r="1937" spans="12:13" hidden="1" x14ac:dyDescent="0.25">
      <c r="L1937" s="42"/>
      <c r="M1937" s="42"/>
    </row>
    <row r="1938" spans="12:13" hidden="1" x14ac:dyDescent="0.25">
      <c r="L1938" s="42"/>
      <c r="M1938" s="42"/>
    </row>
    <row r="1939" spans="12:13" hidden="1" x14ac:dyDescent="0.25">
      <c r="L1939" s="42"/>
      <c r="M1939" s="42"/>
    </row>
    <row r="1940" spans="12:13" hidden="1" x14ac:dyDescent="0.25">
      <c r="L1940" s="42"/>
      <c r="M1940" s="42"/>
    </row>
    <row r="1941" spans="12:13" hidden="1" x14ac:dyDescent="0.25">
      <c r="L1941" s="42"/>
      <c r="M1941" s="42"/>
    </row>
    <row r="1942" spans="12:13" hidden="1" x14ac:dyDescent="0.25">
      <c r="L1942" s="42"/>
      <c r="M1942" s="42"/>
    </row>
    <row r="1943" spans="12:13" hidden="1" x14ac:dyDescent="0.25">
      <c r="L1943" s="42"/>
      <c r="M1943" s="42"/>
    </row>
    <row r="1944" spans="12:13" hidden="1" x14ac:dyDescent="0.25">
      <c r="L1944" s="42"/>
      <c r="M1944" s="42"/>
    </row>
    <row r="1945" spans="12:13" hidden="1" x14ac:dyDescent="0.25">
      <c r="L1945" s="42"/>
      <c r="M1945" s="42"/>
    </row>
    <row r="1946" spans="12:13" hidden="1" x14ac:dyDescent="0.25">
      <c r="L1946" s="42"/>
      <c r="M1946" s="42"/>
    </row>
    <row r="1947" spans="12:13" hidden="1" x14ac:dyDescent="0.25">
      <c r="L1947" s="42"/>
      <c r="M1947" s="42"/>
    </row>
    <row r="1948" spans="12:13" hidden="1" x14ac:dyDescent="0.25">
      <c r="L1948" s="42"/>
      <c r="M1948" s="42"/>
    </row>
    <row r="1949" spans="12:13" hidden="1" x14ac:dyDescent="0.25">
      <c r="L1949" s="42"/>
      <c r="M1949" s="42"/>
    </row>
    <row r="1950" spans="12:13" hidden="1" x14ac:dyDescent="0.25">
      <c r="L1950" s="42"/>
      <c r="M1950" s="42"/>
    </row>
    <row r="1951" spans="12:13" hidden="1" x14ac:dyDescent="0.25">
      <c r="L1951" s="42"/>
      <c r="M1951" s="42"/>
    </row>
    <row r="1952" spans="12:13" hidden="1" x14ac:dyDescent="0.25">
      <c r="L1952" s="42"/>
      <c r="M1952" s="42"/>
    </row>
    <row r="1953" spans="12:13" hidden="1" x14ac:dyDescent="0.25">
      <c r="L1953" s="42"/>
      <c r="M1953" s="42"/>
    </row>
    <row r="1954" spans="12:13" hidden="1" x14ac:dyDescent="0.25">
      <c r="L1954" s="42"/>
      <c r="M1954" s="42"/>
    </row>
    <row r="1955" spans="12:13" hidden="1" x14ac:dyDescent="0.25">
      <c r="L1955" s="42"/>
      <c r="M1955" s="42"/>
    </row>
    <row r="1956" spans="12:13" hidden="1" x14ac:dyDescent="0.25">
      <c r="L1956" s="42"/>
      <c r="M1956" s="42"/>
    </row>
    <row r="1957" spans="12:13" hidden="1" x14ac:dyDescent="0.25">
      <c r="L1957" s="42"/>
      <c r="M1957" s="42"/>
    </row>
    <row r="1958" spans="12:13" hidden="1" x14ac:dyDescent="0.25">
      <c r="L1958" s="42"/>
      <c r="M1958" s="42"/>
    </row>
    <row r="1959" spans="12:13" hidden="1" x14ac:dyDescent="0.25">
      <c r="L1959" s="42"/>
      <c r="M1959" s="42"/>
    </row>
    <row r="1960" spans="12:13" hidden="1" x14ac:dyDescent="0.25">
      <c r="L1960" s="42"/>
      <c r="M1960" s="42"/>
    </row>
    <row r="1961" spans="12:13" hidden="1" x14ac:dyDescent="0.25">
      <c r="L1961" s="42"/>
      <c r="M1961" s="42"/>
    </row>
    <row r="1962" spans="12:13" hidden="1" x14ac:dyDescent="0.25">
      <c r="L1962" s="42"/>
      <c r="M1962" s="42"/>
    </row>
    <row r="1963" spans="12:13" hidden="1" x14ac:dyDescent="0.25">
      <c r="L1963" s="42"/>
      <c r="M1963" s="42"/>
    </row>
    <row r="1964" spans="12:13" hidden="1" x14ac:dyDescent="0.25">
      <c r="L1964" s="42"/>
      <c r="M1964" s="42"/>
    </row>
    <row r="1965" spans="12:13" hidden="1" x14ac:dyDescent="0.25">
      <c r="L1965" s="42"/>
      <c r="M1965" s="42"/>
    </row>
    <row r="1966" spans="12:13" hidden="1" x14ac:dyDescent="0.25">
      <c r="L1966" s="42"/>
      <c r="M1966" s="42"/>
    </row>
    <row r="1967" spans="12:13" hidden="1" x14ac:dyDescent="0.25">
      <c r="L1967" s="42"/>
      <c r="M1967" s="42"/>
    </row>
    <row r="1968" spans="12:13" hidden="1" x14ac:dyDescent="0.25">
      <c r="L1968" s="42"/>
      <c r="M1968" s="42"/>
    </row>
    <row r="1969" spans="12:13" hidden="1" x14ac:dyDescent="0.25">
      <c r="L1969" s="42"/>
      <c r="M1969" s="42"/>
    </row>
    <row r="1970" spans="12:13" hidden="1" x14ac:dyDescent="0.25">
      <c r="L1970" s="42"/>
      <c r="M1970" s="42"/>
    </row>
    <row r="1971" spans="12:13" hidden="1" x14ac:dyDescent="0.25">
      <c r="L1971" s="42"/>
      <c r="M1971" s="42"/>
    </row>
    <row r="1972" spans="12:13" hidden="1" x14ac:dyDescent="0.25">
      <c r="L1972" s="42"/>
      <c r="M1972" s="42"/>
    </row>
    <row r="1973" spans="12:13" hidden="1" x14ac:dyDescent="0.25">
      <c r="L1973" s="42"/>
      <c r="M1973" s="42"/>
    </row>
    <row r="1974" spans="12:13" hidden="1" x14ac:dyDescent="0.25">
      <c r="L1974" s="42"/>
      <c r="M1974" s="42"/>
    </row>
    <row r="1975" spans="12:13" hidden="1" x14ac:dyDescent="0.25">
      <c r="L1975" s="42"/>
      <c r="M1975" s="42"/>
    </row>
    <row r="1976" spans="12:13" hidden="1" x14ac:dyDescent="0.25">
      <c r="L1976" s="42"/>
      <c r="M1976" s="42"/>
    </row>
    <row r="1977" spans="12:13" hidden="1" x14ac:dyDescent="0.25">
      <c r="L1977" s="42"/>
      <c r="M1977" s="42"/>
    </row>
    <row r="1978" spans="12:13" hidden="1" x14ac:dyDescent="0.25">
      <c r="L1978" s="42"/>
      <c r="M1978" s="42"/>
    </row>
    <row r="1979" spans="12:13" hidden="1" x14ac:dyDescent="0.25">
      <c r="L1979" s="42"/>
      <c r="M1979" s="42"/>
    </row>
    <row r="1980" spans="12:13" hidden="1" x14ac:dyDescent="0.25">
      <c r="L1980" s="42"/>
      <c r="M1980" s="42"/>
    </row>
    <row r="1981" spans="12:13" hidden="1" x14ac:dyDescent="0.25">
      <c r="L1981" s="42"/>
      <c r="M1981" s="42"/>
    </row>
    <row r="1982" spans="12:13" hidden="1" x14ac:dyDescent="0.25">
      <c r="L1982" s="42"/>
      <c r="M1982" s="42"/>
    </row>
    <row r="1983" spans="12:13" hidden="1" x14ac:dyDescent="0.25">
      <c r="L1983" s="42"/>
      <c r="M1983" s="42"/>
    </row>
    <row r="1984" spans="12:13" hidden="1" x14ac:dyDescent="0.25">
      <c r="L1984" s="42"/>
      <c r="M1984" s="42"/>
    </row>
    <row r="1985" spans="12:13" hidden="1" x14ac:dyDescent="0.25">
      <c r="L1985" s="42"/>
      <c r="M1985" s="42"/>
    </row>
    <row r="1986" spans="12:13" hidden="1" x14ac:dyDescent="0.25">
      <c r="L1986" s="42"/>
      <c r="M1986" s="42"/>
    </row>
    <row r="1987" spans="12:13" hidden="1" x14ac:dyDescent="0.25">
      <c r="L1987" s="42"/>
      <c r="M1987" s="42"/>
    </row>
    <row r="1988" spans="12:13" hidden="1" x14ac:dyDescent="0.25">
      <c r="L1988" s="42"/>
      <c r="M1988" s="42"/>
    </row>
    <row r="1989" spans="12:13" hidden="1" x14ac:dyDescent="0.25">
      <c r="L1989" s="42"/>
      <c r="M1989" s="42"/>
    </row>
    <row r="1990" spans="12:13" hidden="1" x14ac:dyDescent="0.25">
      <c r="L1990" s="42"/>
      <c r="M1990" s="42"/>
    </row>
    <row r="1991" spans="12:13" hidden="1" x14ac:dyDescent="0.25">
      <c r="L1991" s="42"/>
      <c r="M1991" s="42"/>
    </row>
    <row r="1992" spans="12:13" hidden="1" x14ac:dyDescent="0.25">
      <c r="L1992" s="42"/>
      <c r="M1992" s="42"/>
    </row>
    <row r="1993" spans="12:13" hidden="1" x14ac:dyDescent="0.25">
      <c r="L1993" s="42"/>
      <c r="M1993" s="42"/>
    </row>
    <row r="1994" spans="12:13" hidden="1" x14ac:dyDescent="0.25">
      <c r="L1994" s="42"/>
      <c r="M1994" s="42"/>
    </row>
    <row r="1995" spans="12:13" hidden="1" x14ac:dyDescent="0.25">
      <c r="L1995" s="42"/>
      <c r="M1995" s="42"/>
    </row>
    <row r="1996" spans="12:13" hidden="1" x14ac:dyDescent="0.25">
      <c r="L1996" s="42"/>
      <c r="M1996" s="42"/>
    </row>
    <row r="1997" spans="12:13" hidden="1" x14ac:dyDescent="0.25">
      <c r="L1997" s="42"/>
      <c r="M1997" s="42"/>
    </row>
    <row r="1998" spans="12:13" hidden="1" x14ac:dyDescent="0.25">
      <c r="L1998" s="42"/>
      <c r="M1998" s="42"/>
    </row>
    <row r="1999" spans="12:13" hidden="1" x14ac:dyDescent="0.25">
      <c r="L1999" s="42"/>
      <c r="M1999" s="42"/>
    </row>
    <row r="2000" spans="12:13" hidden="1" x14ac:dyDescent="0.25">
      <c r="L2000" s="42"/>
      <c r="M2000" s="42"/>
    </row>
    <row r="2001" spans="12:13" hidden="1" x14ac:dyDescent="0.25">
      <c r="L2001" s="42"/>
      <c r="M2001" s="42"/>
    </row>
    <row r="2002" spans="12:13" hidden="1" x14ac:dyDescent="0.25">
      <c r="L2002" s="42"/>
      <c r="M2002" s="42"/>
    </row>
    <row r="2003" spans="12:13" hidden="1" x14ac:dyDescent="0.25">
      <c r="L2003" s="42"/>
      <c r="M2003" s="42"/>
    </row>
    <row r="2004" spans="12:13" hidden="1" x14ac:dyDescent="0.25">
      <c r="L2004" s="42"/>
      <c r="M2004" s="42"/>
    </row>
    <row r="2005" spans="12:13" hidden="1" x14ac:dyDescent="0.25">
      <c r="L2005" s="42"/>
      <c r="M2005" s="42"/>
    </row>
    <row r="2006" spans="12:13" hidden="1" x14ac:dyDescent="0.25">
      <c r="L2006" s="42"/>
      <c r="M2006" s="42"/>
    </row>
    <row r="2007" spans="12:13" hidden="1" x14ac:dyDescent="0.25">
      <c r="L2007" s="42"/>
      <c r="M2007" s="42"/>
    </row>
    <row r="2008" spans="12:13" hidden="1" x14ac:dyDescent="0.25">
      <c r="L2008" s="42"/>
      <c r="M2008" s="42"/>
    </row>
    <row r="2009" spans="12:13" hidden="1" x14ac:dyDescent="0.25">
      <c r="L2009" s="42"/>
      <c r="M2009" s="42"/>
    </row>
    <row r="2010" spans="12:13" hidden="1" x14ac:dyDescent="0.25">
      <c r="L2010" s="42"/>
      <c r="M2010" s="42"/>
    </row>
    <row r="2011" spans="12:13" hidden="1" x14ac:dyDescent="0.25">
      <c r="L2011" s="42"/>
      <c r="M2011" s="42"/>
    </row>
    <row r="2012" spans="12:13" hidden="1" x14ac:dyDescent="0.25">
      <c r="L2012" s="42"/>
      <c r="M2012" s="42"/>
    </row>
    <row r="2013" spans="12:13" hidden="1" x14ac:dyDescent="0.25">
      <c r="L2013" s="42"/>
      <c r="M2013" s="42"/>
    </row>
    <row r="2014" spans="12:13" hidden="1" x14ac:dyDescent="0.25">
      <c r="L2014" s="42"/>
      <c r="M2014" s="42"/>
    </row>
    <row r="2015" spans="12:13" hidden="1" x14ac:dyDescent="0.25">
      <c r="L2015" s="42"/>
      <c r="M2015" s="42"/>
    </row>
    <row r="2016" spans="12:13" hidden="1" x14ac:dyDescent="0.25">
      <c r="L2016" s="42"/>
      <c r="M2016" s="42"/>
    </row>
    <row r="2017" spans="12:13" hidden="1" x14ac:dyDescent="0.25">
      <c r="L2017" s="42"/>
      <c r="M2017" s="42"/>
    </row>
    <row r="2018" spans="12:13" hidden="1" x14ac:dyDescent="0.25">
      <c r="L2018" s="42"/>
      <c r="M2018" s="42"/>
    </row>
    <row r="2019" spans="12:13" hidden="1" x14ac:dyDescent="0.25">
      <c r="L2019" s="42"/>
      <c r="M2019" s="42"/>
    </row>
    <row r="2020" spans="12:13" hidden="1" x14ac:dyDescent="0.25">
      <c r="L2020" s="42"/>
      <c r="M2020" s="42"/>
    </row>
    <row r="2021" spans="12:13" hidden="1" x14ac:dyDescent="0.25">
      <c r="L2021" s="42"/>
      <c r="M2021" s="42"/>
    </row>
    <row r="2022" spans="12:13" hidden="1" x14ac:dyDescent="0.25">
      <c r="L2022" s="42"/>
      <c r="M2022" s="42"/>
    </row>
    <row r="2023" spans="12:13" hidden="1" x14ac:dyDescent="0.25">
      <c r="L2023" s="42"/>
      <c r="M2023" s="42"/>
    </row>
    <row r="2024" spans="12:13" hidden="1" x14ac:dyDescent="0.25">
      <c r="L2024" s="42"/>
      <c r="M2024" s="42"/>
    </row>
    <row r="2025" spans="12:13" hidden="1" x14ac:dyDescent="0.25">
      <c r="L2025" s="42"/>
      <c r="M2025" s="42"/>
    </row>
    <row r="2026" spans="12:13" hidden="1" x14ac:dyDescent="0.25">
      <c r="L2026" s="42"/>
      <c r="M2026" s="42"/>
    </row>
    <row r="2027" spans="12:13" hidden="1" x14ac:dyDescent="0.25">
      <c r="L2027" s="42"/>
      <c r="M2027" s="42"/>
    </row>
    <row r="2028" spans="12:13" hidden="1" x14ac:dyDescent="0.25">
      <c r="L2028" s="42"/>
      <c r="M2028" s="42"/>
    </row>
    <row r="2029" spans="12:13" hidden="1" x14ac:dyDescent="0.25">
      <c r="L2029" s="42"/>
      <c r="M2029" s="42"/>
    </row>
    <row r="2030" spans="12:13" hidden="1" x14ac:dyDescent="0.25">
      <c r="L2030" s="42"/>
      <c r="M2030" s="42"/>
    </row>
    <row r="2031" spans="12:13" hidden="1" x14ac:dyDescent="0.25">
      <c r="L2031" s="42"/>
      <c r="M2031" s="42"/>
    </row>
    <row r="2032" spans="12:13" hidden="1" x14ac:dyDescent="0.25">
      <c r="L2032" s="42"/>
      <c r="M2032" s="42"/>
    </row>
    <row r="2033" spans="12:13" hidden="1" x14ac:dyDescent="0.25">
      <c r="L2033" s="42"/>
      <c r="M2033" s="42"/>
    </row>
    <row r="2034" spans="12:13" hidden="1" x14ac:dyDescent="0.25">
      <c r="L2034" s="42"/>
      <c r="M2034" s="42"/>
    </row>
    <row r="2035" spans="12:13" hidden="1" x14ac:dyDescent="0.25">
      <c r="L2035" s="42"/>
      <c r="M2035" s="42"/>
    </row>
    <row r="2036" spans="12:13" hidden="1" x14ac:dyDescent="0.25">
      <c r="L2036" s="42"/>
      <c r="M2036" s="42"/>
    </row>
    <row r="2037" spans="12:13" hidden="1" x14ac:dyDescent="0.25">
      <c r="L2037" s="42"/>
      <c r="M2037" s="42"/>
    </row>
    <row r="2038" spans="12:13" hidden="1" x14ac:dyDescent="0.25">
      <c r="L2038" s="42"/>
      <c r="M2038" s="42"/>
    </row>
    <row r="2039" spans="12:13" hidden="1" x14ac:dyDescent="0.25">
      <c r="L2039" s="42"/>
      <c r="M2039" s="42"/>
    </row>
    <row r="2040" spans="12:13" hidden="1" x14ac:dyDescent="0.25">
      <c r="L2040" s="42"/>
      <c r="M2040" s="42"/>
    </row>
    <row r="2041" spans="12:13" hidden="1" x14ac:dyDescent="0.25">
      <c r="L2041" s="42"/>
      <c r="M2041" s="42"/>
    </row>
    <row r="2042" spans="12:13" hidden="1" x14ac:dyDescent="0.25">
      <c r="L2042" s="42"/>
      <c r="M2042" s="42"/>
    </row>
    <row r="2043" spans="12:13" hidden="1" x14ac:dyDescent="0.25">
      <c r="L2043" s="42"/>
      <c r="M2043" s="42"/>
    </row>
    <row r="2044" spans="12:13" hidden="1" x14ac:dyDescent="0.25">
      <c r="L2044" s="42"/>
      <c r="M2044" s="42"/>
    </row>
    <row r="2045" spans="12:13" hidden="1" x14ac:dyDescent="0.25">
      <c r="L2045" s="42"/>
      <c r="M2045" s="42"/>
    </row>
    <row r="2046" spans="12:13" hidden="1" x14ac:dyDescent="0.25">
      <c r="L2046" s="42"/>
      <c r="M2046" s="42"/>
    </row>
    <row r="2047" spans="12:13" hidden="1" x14ac:dyDescent="0.25">
      <c r="L2047" s="42"/>
      <c r="M2047" s="42"/>
    </row>
    <row r="2048" spans="12:13" hidden="1" x14ac:dyDescent="0.25">
      <c r="L2048" s="42"/>
      <c r="M2048" s="42"/>
    </row>
    <row r="2049" spans="12:13" hidden="1" x14ac:dyDescent="0.25">
      <c r="L2049" s="42"/>
      <c r="M2049" s="42"/>
    </row>
    <row r="2050" spans="12:13" hidden="1" x14ac:dyDescent="0.25">
      <c r="L2050" s="42"/>
      <c r="M2050" s="42"/>
    </row>
    <row r="2051" spans="12:13" hidden="1" x14ac:dyDescent="0.25">
      <c r="L2051" s="42"/>
      <c r="M2051" s="42"/>
    </row>
    <row r="2052" spans="12:13" hidden="1" x14ac:dyDescent="0.25">
      <c r="L2052" s="42"/>
      <c r="M2052" s="42"/>
    </row>
    <row r="2053" spans="12:13" hidden="1" x14ac:dyDescent="0.25">
      <c r="L2053" s="42"/>
      <c r="M2053" s="42"/>
    </row>
    <row r="2054" spans="12:13" hidden="1" x14ac:dyDescent="0.25">
      <c r="L2054" s="42"/>
      <c r="M2054" s="42"/>
    </row>
    <row r="2055" spans="12:13" hidden="1" x14ac:dyDescent="0.25">
      <c r="L2055" s="42"/>
      <c r="M2055" s="42"/>
    </row>
    <row r="2056" spans="12:13" hidden="1" x14ac:dyDescent="0.25">
      <c r="L2056" s="42"/>
      <c r="M2056" s="42"/>
    </row>
    <row r="2057" spans="12:13" hidden="1" x14ac:dyDescent="0.25">
      <c r="L2057" s="42"/>
      <c r="M2057" s="42"/>
    </row>
    <row r="2058" spans="12:13" hidden="1" x14ac:dyDescent="0.25">
      <c r="L2058" s="42"/>
      <c r="M2058" s="42"/>
    </row>
    <row r="2059" spans="12:13" hidden="1" x14ac:dyDescent="0.25">
      <c r="L2059" s="42"/>
      <c r="M2059" s="42"/>
    </row>
    <row r="2060" spans="12:13" hidden="1" x14ac:dyDescent="0.25">
      <c r="L2060" s="42"/>
      <c r="M2060" s="42"/>
    </row>
    <row r="2061" spans="12:13" hidden="1" x14ac:dyDescent="0.25">
      <c r="L2061" s="42"/>
      <c r="M2061" s="42"/>
    </row>
    <row r="2062" spans="12:13" hidden="1" x14ac:dyDescent="0.25">
      <c r="L2062" s="42"/>
      <c r="M2062" s="42"/>
    </row>
    <row r="2063" spans="12:13" hidden="1" x14ac:dyDescent="0.25">
      <c r="L2063" s="42"/>
      <c r="M2063" s="42"/>
    </row>
    <row r="2064" spans="12:13" hidden="1" x14ac:dyDescent="0.25">
      <c r="L2064" s="42"/>
      <c r="M2064" s="42"/>
    </row>
    <row r="2065" spans="12:13" hidden="1" x14ac:dyDescent="0.25">
      <c r="L2065" s="42"/>
      <c r="M2065" s="42"/>
    </row>
    <row r="2066" spans="12:13" hidden="1" x14ac:dyDescent="0.25">
      <c r="L2066" s="42"/>
      <c r="M2066" s="42"/>
    </row>
    <row r="2067" spans="12:13" hidden="1" x14ac:dyDescent="0.25">
      <c r="L2067" s="42"/>
      <c r="M2067" s="42"/>
    </row>
    <row r="2068" spans="12:13" hidden="1" x14ac:dyDescent="0.25">
      <c r="L2068" s="42"/>
      <c r="M2068" s="42"/>
    </row>
    <row r="2069" spans="12:13" hidden="1" x14ac:dyDescent="0.25">
      <c r="L2069" s="42"/>
      <c r="M2069" s="42"/>
    </row>
    <row r="2070" spans="12:13" hidden="1" x14ac:dyDescent="0.25">
      <c r="L2070" s="42"/>
      <c r="M2070" s="42"/>
    </row>
    <row r="2071" spans="12:13" hidden="1" x14ac:dyDescent="0.25">
      <c r="L2071" s="42"/>
      <c r="M2071" s="42"/>
    </row>
    <row r="2072" spans="12:13" hidden="1" x14ac:dyDescent="0.25">
      <c r="L2072" s="42"/>
      <c r="M2072" s="42"/>
    </row>
    <row r="2073" spans="12:13" hidden="1" x14ac:dyDescent="0.25">
      <c r="L2073" s="42"/>
      <c r="M2073" s="42"/>
    </row>
    <row r="2074" spans="12:13" hidden="1" x14ac:dyDescent="0.25">
      <c r="L2074" s="42"/>
      <c r="M2074" s="42"/>
    </row>
    <row r="2075" spans="12:13" hidden="1" x14ac:dyDescent="0.25">
      <c r="L2075" s="42"/>
      <c r="M2075" s="42"/>
    </row>
    <row r="2076" spans="12:13" hidden="1" x14ac:dyDescent="0.25">
      <c r="L2076" s="42"/>
      <c r="M2076" s="42"/>
    </row>
    <row r="2077" spans="12:13" hidden="1" x14ac:dyDescent="0.25">
      <c r="L2077" s="42"/>
      <c r="M2077" s="42"/>
    </row>
    <row r="2078" spans="12:13" hidden="1" x14ac:dyDescent="0.25">
      <c r="L2078" s="42"/>
      <c r="M2078" s="42"/>
    </row>
    <row r="2079" spans="12:13" hidden="1" x14ac:dyDescent="0.25">
      <c r="L2079" s="42"/>
      <c r="M2079" s="42"/>
    </row>
    <row r="2080" spans="12:13" hidden="1" x14ac:dyDescent="0.25">
      <c r="L2080" s="42"/>
      <c r="M2080" s="42"/>
    </row>
    <row r="2081" spans="12:13" hidden="1" x14ac:dyDescent="0.25">
      <c r="L2081" s="42"/>
      <c r="M2081" s="42"/>
    </row>
    <row r="2082" spans="12:13" hidden="1" x14ac:dyDescent="0.25">
      <c r="L2082" s="42"/>
      <c r="M2082" s="42"/>
    </row>
    <row r="2083" spans="12:13" hidden="1" x14ac:dyDescent="0.25">
      <c r="L2083" s="42"/>
      <c r="M2083" s="42"/>
    </row>
    <row r="2084" spans="12:13" hidden="1" x14ac:dyDescent="0.25">
      <c r="L2084" s="42"/>
      <c r="M2084" s="42"/>
    </row>
    <row r="2085" spans="12:13" hidden="1" x14ac:dyDescent="0.25">
      <c r="L2085" s="42"/>
      <c r="M2085" s="42"/>
    </row>
    <row r="2086" spans="12:13" hidden="1" x14ac:dyDescent="0.25">
      <c r="L2086" s="42"/>
      <c r="M2086" s="42"/>
    </row>
    <row r="2087" spans="12:13" hidden="1" x14ac:dyDescent="0.25">
      <c r="L2087" s="42"/>
      <c r="M2087" s="42"/>
    </row>
    <row r="2088" spans="12:13" hidden="1" x14ac:dyDescent="0.25">
      <c r="L2088" s="42"/>
      <c r="M2088" s="42"/>
    </row>
    <row r="2089" spans="12:13" hidden="1" x14ac:dyDescent="0.25">
      <c r="L2089" s="42"/>
      <c r="M2089" s="42"/>
    </row>
    <row r="2090" spans="12:13" hidden="1" x14ac:dyDescent="0.25">
      <c r="L2090" s="42"/>
      <c r="M2090" s="42"/>
    </row>
    <row r="2091" spans="12:13" hidden="1" x14ac:dyDescent="0.25">
      <c r="L2091" s="42"/>
      <c r="M2091" s="42"/>
    </row>
    <row r="2092" spans="12:13" hidden="1" x14ac:dyDescent="0.25">
      <c r="L2092" s="42"/>
      <c r="M2092" s="42"/>
    </row>
    <row r="2093" spans="12:13" hidden="1" x14ac:dyDescent="0.25">
      <c r="L2093" s="42"/>
      <c r="M2093" s="42"/>
    </row>
    <row r="2094" spans="12:13" hidden="1" x14ac:dyDescent="0.25">
      <c r="L2094" s="42"/>
      <c r="M2094" s="42"/>
    </row>
    <row r="2095" spans="12:13" hidden="1" x14ac:dyDescent="0.25">
      <c r="L2095" s="42"/>
      <c r="M2095" s="42"/>
    </row>
    <row r="2096" spans="12:13" hidden="1" x14ac:dyDescent="0.25">
      <c r="L2096" s="42"/>
      <c r="M2096" s="42"/>
    </row>
    <row r="2097" spans="12:13" hidden="1" x14ac:dyDescent="0.25">
      <c r="L2097" s="42"/>
      <c r="M2097" s="42"/>
    </row>
    <row r="2098" spans="12:13" hidden="1" x14ac:dyDescent="0.25">
      <c r="L2098" s="42"/>
      <c r="M2098" s="42"/>
    </row>
    <row r="2099" spans="12:13" hidden="1" x14ac:dyDescent="0.25">
      <c r="L2099" s="42"/>
      <c r="M2099" s="42"/>
    </row>
    <row r="2100" spans="12:13" hidden="1" x14ac:dyDescent="0.25">
      <c r="L2100" s="42"/>
      <c r="M2100" s="42"/>
    </row>
    <row r="2101" spans="12:13" hidden="1" x14ac:dyDescent="0.25">
      <c r="L2101" s="42"/>
      <c r="M2101" s="42"/>
    </row>
    <row r="2102" spans="12:13" hidden="1" x14ac:dyDescent="0.25">
      <c r="L2102" s="42"/>
      <c r="M2102" s="42"/>
    </row>
    <row r="2103" spans="12:13" hidden="1" x14ac:dyDescent="0.25">
      <c r="L2103" s="42"/>
      <c r="M2103" s="42"/>
    </row>
    <row r="2104" spans="12:13" hidden="1" x14ac:dyDescent="0.25">
      <c r="L2104" s="42"/>
      <c r="M2104" s="42"/>
    </row>
    <row r="2105" spans="12:13" hidden="1" x14ac:dyDescent="0.25">
      <c r="L2105" s="42"/>
      <c r="M2105" s="42"/>
    </row>
    <row r="2106" spans="12:13" hidden="1" x14ac:dyDescent="0.25">
      <c r="L2106" s="42"/>
      <c r="M2106" s="42"/>
    </row>
    <row r="2107" spans="12:13" hidden="1" x14ac:dyDescent="0.25">
      <c r="L2107" s="42"/>
      <c r="M2107" s="42"/>
    </row>
    <row r="2108" spans="12:13" hidden="1" x14ac:dyDescent="0.25">
      <c r="L2108" s="42"/>
      <c r="M2108" s="42"/>
    </row>
    <row r="2109" spans="12:13" hidden="1" x14ac:dyDescent="0.25">
      <c r="L2109" s="42"/>
      <c r="M2109" s="42"/>
    </row>
    <row r="2110" spans="12:13" hidden="1" x14ac:dyDescent="0.25">
      <c r="L2110" s="42"/>
      <c r="M2110" s="42"/>
    </row>
    <row r="2111" spans="12:13" hidden="1" x14ac:dyDescent="0.25">
      <c r="L2111" s="42"/>
      <c r="M2111" s="42"/>
    </row>
    <row r="2112" spans="12:13" hidden="1" x14ac:dyDescent="0.25">
      <c r="L2112" s="42"/>
      <c r="M2112" s="42"/>
    </row>
    <row r="2113" spans="12:13" hidden="1" x14ac:dyDescent="0.25">
      <c r="L2113" s="42"/>
      <c r="M2113" s="42"/>
    </row>
    <row r="2114" spans="12:13" hidden="1" x14ac:dyDescent="0.25">
      <c r="L2114" s="42"/>
      <c r="M2114" s="42"/>
    </row>
    <row r="2115" spans="12:13" hidden="1" x14ac:dyDescent="0.25">
      <c r="L2115" s="42"/>
      <c r="M2115" s="42"/>
    </row>
    <row r="2116" spans="12:13" hidden="1" x14ac:dyDescent="0.25">
      <c r="L2116" s="42"/>
      <c r="M2116" s="42"/>
    </row>
    <row r="2117" spans="12:13" hidden="1" x14ac:dyDescent="0.25">
      <c r="L2117" s="42"/>
      <c r="M2117" s="42"/>
    </row>
    <row r="2118" spans="12:13" hidden="1" x14ac:dyDescent="0.25">
      <c r="L2118" s="42"/>
      <c r="M2118" s="42"/>
    </row>
    <row r="2119" spans="12:13" hidden="1" x14ac:dyDescent="0.25">
      <c r="L2119" s="42"/>
      <c r="M2119" s="42"/>
    </row>
    <row r="2120" spans="12:13" hidden="1" x14ac:dyDescent="0.25">
      <c r="L2120" s="42"/>
      <c r="M2120" s="42"/>
    </row>
    <row r="2121" spans="12:13" hidden="1" x14ac:dyDescent="0.25">
      <c r="L2121" s="42"/>
      <c r="M2121" s="42"/>
    </row>
    <row r="2122" spans="12:13" hidden="1" x14ac:dyDescent="0.25">
      <c r="L2122" s="42"/>
      <c r="M2122" s="42"/>
    </row>
    <row r="2123" spans="12:13" hidden="1" x14ac:dyDescent="0.25">
      <c r="L2123" s="42"/>
      <c r="M2123" s="42"/>
    </row>
    <row r="2124" spans="12:13" hidden="1" x14ac:dyDescent="0.25">
      <c r="L2124" s="42"/>
      <c r="M2124" s="42"/>
    </row>
    <row r="2125" spans="12:13" hidden="1" x14ac:dyDescent="0.25">
      <c r="L2125" s="42"/>
      <c r="M2125" s="42"/>
    </row>
    <row r="2126" spans="12:13" hidden="1" x14ac:dyDescent="0.25">
      <c r="L2126" s="42"/>
      <c r="M2126" s="42"/>
    </row>
    <row r="2127" spans="12:13" hidden="1" x14ac:dyDescent="0.25">
      <c r="L2127" s="42"/>
      <c r="M2127" s="42"/>
    </row>
    <row r="2128" spans="12:13" hidden="1" x14ac:dyDescent="0.25">
      <c r="L2128" s="42"/>
      <c r="M2128" s="42"/>
    </row>
    <row r="2129" spans="12:13" hidden="1" x14ac:dyDescent="0.25">
      <c r="L2129" s="42"/>
      <c r="M2129" s="42"/>
    </row>
    <row r="2130" spans="12:13" hidden="1" x14ac:dyDescent="0.25">
      <c r="L2130" s="42"/>
      <c r="M2130" s="42"/>
    </row>
    <row r="2131" spans="12:13" hidden="1" x14ac:dyDescent="0.25">
      <c r="L2131" s="42"/>
      <c r="M2131" s="42"/>
    </row>
    <row r="2132" spans="12:13" hidden="1" x14ac:dyDescent="0.25">
      <c r="L2132" s="42"/>
      <c r="M2132" s="42"/>
    </row>
    <row r="2133" spans="12:13" hidden="1" x14ac:dyDescent="0.25">
      <c r="L2133" s="42"/>
      <c r="M2133" s="42"/>
    </row>
    <row r="2134" spans="12:13" hidden="1" x14ac:dyDescent="0.25">
      <c r="L2134" s="42"/>
      <c r="M2134" s="42"/>
    </row>
    <row r="2135" spans="12:13" hidden="1" x14ac:dyDescent="0.25">
      <c r="L2135" s="42"/>
      <c r="M2135" s="42"/>
    </row>
    <row r="2136" spans="12:13" hidden="1" x14ac:dyDescent="0.25">
      <c r="L2136" s="42"/>
      <c r="M2136" s="42"/>
    </row>
    <row r="2137" spans="12:13" hidden="1" x14ac:dyDescent="0.25">
      <c r="L2137" s="42"/>
      <c r="M2137" s="42"/>
    </row>
    <row r="2138" spans="12:13" hidden="1" x14ac:dyDescent="0.25">
      <c r="L2138" s="42"/>
      <c r="M2138" s="42"/>
    </row>
    <row r="2139" spans="12:13" hidden="1" x14ac:dyDescent="0.25">
      <c r="L2139" s="42"/>
      <c r="M2139" s="42"/>
    </row>
    <row r="2140" spans="12:13" hidden="1" x14ac:dyDescent="0.25">
      <c r="L2140" s="42"/>
      <c r="M2140" s="42"/>
    </row>
    <row r="2141" spans="12:13" hidden="1" x14ac:dyDescent="0.25">
      <c r="L2141" s="42"/>
      <c r="M2141" s="42"/>
    </row>
    <row r="2142" spans="12:13" hidden="1" x14ac:dyDescent="0.25">
      <c r="L2142" s="42"/>
      <c r="M2142" s="42"/>
    </row>
    <row r="2143" spans="12:13" hidden="1" x14ac:dyDescent="0.25">
      <c r="L2143" s="42"/>
      <c r="M2143" s="42"/>
    </row>
    <row r="2144" spans="12:13" hidden="1" x14ac:dyDescent="0.25">
      <c r="L2144" s="42"/>
      <c r="M2144" s="42"/>
    </row>
    <row r="2145" spans="12:13" hidden="1" x14ac:dyDescent="0.25">
      <c r="L2145" s="42"/>
      <c r="M2145" s="42"/>
    </row>
    <row r="2146" spans="12:13" hidden="1" x14ac:dyDescent="0.25">
      <c r="L2146" s="42"/>
      <c r="M2146" s="42"/>
    </row>
    <row r="2147" spans="12:13" hidden="1" x14ac:dyDescent="0.25">
      <c r="L2147" s="42"/>
      <c r="M2147" s="42"/>
    </row>
    <row r="2148" spans="12:13" hidden="1" x14ac:dyDescent="0.25">
      <c r="L2148" s="42"/>
      <c r="M2148" s="42"/>
    </row>
    <row r="2149" spans="12:13" hidden="1" x14ac:dyDescent="0.25">
      <c r="L2149" s="42"/>
      <c r="M2149" s="42"/>
    </row>
    <row r="2150" spans="12:13" hidden="1" x14ac:dyDescent="0.25">
      <c r="L2150" s="42"/>
      <c r="M2150" s="42"/>
    </row>
    <row r="2151" spans="12:13" hidden="1" x14ac:dyDescent="0.25">
      <c r="L2151" s="42"/>
      <c r="M2151" s="42"/>
    </row>
    <row r="2152" spans="12:13" hidden="1" x14ac:dyDescent="0.25">
      <c r="L2152" s="42"/>
      <c r="M2152" s="42"/>
    </row>
    <row r="2153" spans="12:13" hidden="1" x14ac:dyDescent="0.25">
      <c r="L2153" s="42"/>
      <c r="M2153" s="42"/>
    </row>
    <row r="2154" spans="12:13" hidden="1" x14ac:dyDescent="0.25">
      <c r="L2154" s="42"/>
      <c r="M2154" s="42"/>
    </row>
    <row r="2155" spans="12:13" hidden="1" x14ac:dyDescent="0.25">
      <c r="L2155" s="42"/>
      <c r="M2155" s="42"/>
    </row>
    <row r="2156" spans="12:13" hidden="1" x14ac:dyDescent="0.25">
      <c r="L2156" s="42"/>
      <c r="M2156" s="42"/>
    </row>
    <row r="2157" spans="12:13" hidden="1" x14ac:dyDescent="0.25">
      <c r="L2157" s="42"/>
      <c r="M2157" s="42"/>
    </row>
    <row r="2158" spans="12:13" hidden="1" x14ac:dyDescent="0.25">
      <c r="L2158" s="42"/>
      <c r="M2158" s="42"/>
    </row>
    <row r="2159" spans="12:13" hidden="1" x14ac:dyDescent="0.25">
      <c r="L2159" s="42"/>
      <c r="M2159" s="42"/>
    </row>
    <row r="2160" spans="12:13" hidden="1" x14ac:dyDescent="0.25">
      <c r="L2160" s="42"/>
      <c r="M2160" s="42"/>
    </row>
    <row r="2161" spans="12:13" hidden="1" x14ac:dyDescent="0.25">
      <c r="L2161" s="42"/>
      <c r="M2161" s="42"/>
    </row>
    <row r="2162" spans="12:13" hidden="1" x14ac:dyDescent="0.25">
      <c r="L2162" s="42"/>
      <c r="M2162" s="42"/>
    </row>
    <row r="2163" spans="12:13" hidden="1" x14ac:dyDescent="0.25">
      <c r="L2163" s="42"/>
      <c r="M2163" s="42"/>
    </row>
    <row r="2164" spans="12:13" hidden="1" x14ac:dyDescent="0.25">
      <c r="L2164" s="42"/>
      <c r="M2164" s="42"/>
    </row>
    <row r="2165" spans="12:13" hidden="1" x14ac:dyDescent="0.25">
      <c r="L2165" s="42"/>
      <c r="M2165" s="42"/>
    </row>
    <row r="2166" spans="12:13" hidden="1" x14ac:dyDescent="0.25">
      <c r="L2166" s="42"/>
      <c r="M2166" s="42"/>
    </row>
    <row r="2167" spans="12:13" hidden="1" x14ac:dyDescent="0.25">
      <c r="L2167" s="42"/>
      <c r="M2167" s="42"/>
    </row>
    <row r="2168" spans="12:13" hidden="1" x14ac:dyDescent="0.25">
      <c r="L2168" s="42"/>
      <c r="M2168" s="42"/>
    </row>
    <row r="2169" spans="12:13" hidden="1" x14ac:dyDescent="0.25">
      <c r="L2169" s="42"/>
      <c r="M2169" s="42"/>
    </row>
    <row r="2170" spans="12:13" hidden="1" x14ac:dyDescent="0.25">
      <c r="L2170" s="42"/>
      <c r="M2170" s="42"/>
    </row>
    <row r="2171" spans="12:13" hidden="1" x14ac:dyDescent="0.25">
      <c r="L2171" s="42"/>
      <c r="M2171" s="42"/>
    </row>
    <row r="2172" spans="12:13" hidden="1" x14ac:dyDescent="0.25">
      <c r="L2172" s="42"/>
      <c r="M2172" s="42"/>
    </row>
    <row r="2173" spans="12:13" hidden="1" x14ac:dyDescent="0.25">
      <c r="L2173" s="42"/>
      <c r="M2173" s="42"/>
    </row>
    <row r="2174" spans="12:13" hidden="1" x14ac:dyDescent="0.25">
      <c r="L2174" s="42"/>
      <c r="M2174" s="42"/>
    </row>
    <row r="2175" spans="12:13" hidden="1" x14ac:dyDescent="0.25">
      <c r="L2175" s="42"/>
      <c r="M2175" s="42"/>
    </row>
    <row r="2176" spans="12:13" hidden="1" x14ac:dyDescent="0.25">
      <c r="L2176" s="42"/>
      <c r="M2176" s="42"/>
    </row>
    <row r="2177" spans="12:13" hidden="1" x14ac:dyDescent="0.25">
      <c r="L2177" s="42"/>
      <c r="M2177" s="42"/>
    </row>
    <row r="2178" spans="12:13" hidden="1" x14ac:dyDescent="0.25">
      <c r="L2178" s="42"/>
      <c r="M2178" s="42"/>
    </row>
    <row r="2179" spans="12:13" hidden="1" x14ac:dyDescent="0.25">
      <c r="L2179" s="42"/>
      <c r="M2179" s="42"/>
    </row>
    <row r="2180" spans="12:13" hidden="1" x14ac:dyDescent="0.25">
      <c r="L2180" s="42"/>
      <c r="M2180" s="42"/>
    </row>
    <row r="2181" spans="12:13" hidden="1" x14ac:dyDescent="0.25">
      <c r="L2181" s="42"/>
      <c r="M2181" s="42"/>
    </row>
    <row r="2182" spans="12:13" hidden="1" x14ac:dyDescent="0.25">
      <c r="L2182" s="42"/>
      <c r="M2182" s="42"/>
    </row>
    <row r="2183" spans="12:13" hidden="1" x14ac:dyDescent="0.25">
      <c r="L2183" s="42"/>
      <c r="M2183" s="42"/>
    </row>
    <row r="2184" spans="12:13" hidden="1" x14ac:dyDescent="0.25">
      <c r="L2184" s="42"/>
      <c r="M2184" s="42"/>
    </row>
    <row r="2185" spans="12:13" hidden="1" x14ac:dyDescent="0.25">
      <c r="L2185" s="42"/>
      <c r="M2185" s="42"/>
    </row>
    <row r="2186" spans="12:13" hidden="1" x14ac:dyDescent="0.25">
      <c r="L2186" s="42"/>
      <c r="M2186" s="42"/>
    </row>
    <row r="2187" spans="12:13" hidden="1" x14ac:dyDescent="0.25">
      <c r="L2187" s="42"/>
      <c r="M2187" s="42"/>
    </row>
    <row r="2188" spans="12:13" hidden="1" x14ac:dyDescent="0.25">
      <c r="L2188" s="42"/>
      <c r="M2188" s="42"/>
    </row>
    <row r="2189" spans="12:13" hidden="1" x14ac:dyDescent="0.25">
      <c r="L2189" s="42"/>
      <c r="M2189" s="42"/>
    </row>
    <row r="2190" spans="12:13" hidden="1" x14ac:dyDescent="0.25">
      <c r="L2190" s="42"/>
      <c r="M2190" s="42"/>
    </row>
    <row r="2191" spans="12:13" hidden="1" x14ac:dyDescent="0.25">
      <c r="L2191" s="42"/>
      <c r="M2191" s="42"/>
    </row>
    <row r="2192" spans="12:13" hidden="1" x14ac:dyDescent="0.25">
      <c r="L2192" s="42"/>
      <c r="M2192" s="42"/>
    </row>
    <row r="2193" spans="12:13" hidden="1" x14ac:dyDescent="0.25">
      <c r="L2193" s="42"/>
      <c r="M2193" s="42"/>
    </row>
    <row r="2194" spans="12:13" hidden="1" x14ac:dyDescent="0.25">
      <c r="L2194" s="42"/>
      <c r="M2194" s="42"/>
    </row>
    <row r="2195" spans="12:13" hidden="1" x14ac:dyDescent="0.25">
      <c r="L2195" s="42"/>
      <c r="M2195" s="42"/>
    </row>
    <row r="2196" spans="12:13" hidden="1" x14ac:dyDescent="0.25">
      <c r="L2196" s="42"/>
      <c r="M2196" s="42"/>
    </row>
    <row r="2197" spans="12:13" hidden="1" x14ac:dyDescent="0.25">
      <c r="L2197" s="42"/>
      <c r="M2197" s="42"/>
    </row>
    <row r="2198" spans="12:13" hidden="1" x14ac:dyDescent="0.25">
      <c r="L2198" s="42"/>
      <c r="M2198" s="42"/>
    </row>
    <row r="2199" spans="12:13" hidden="1" x14ac:dyDescent="0.25">
      <c r="L2199" s="42"/>
      <c r="M2199" s="42"/>
    </row>
    <row r="2200" spans="12:13" hidden="1" x14ac:dyDescent="0.25">
      <c r="L2200" s="42"/>
      <c r="M2200" s="42"/>
    </row>
    <row r="2201" spans="12:13" hidden="1" x14ac:dyDescent="0.25">
      <c r="L2201" s="42"/>
      <c r="M2201" s="42"/>
    </row>
    <row r="2202" spans="12:13" hidden="1" x14ac:dyDescent="0.25">
      <c r="L2202" s="42"/>
      <c r="M2202" s="42"/>
    </row>
    <row r="2203" spans="12:13" hidden="1" x14ac:dyDescent="0.25">
      <c r="L2203" s="42"/>
      <c r="M2203" s="42"/>
    </row>
    <row r="2204" spans="12:13" hidden="1" x14ac:dyDescent="0.25">
      <c r="L2204" s="42"/>
      <c r="M2204" s="42"/>
    </row>
    <row r="2205" spans="12:13" hidden="1" x14ac:dyDescent="0.25">
      <c r="L2205" s="42"/>
      <c r="M2205" s="42"/>
    </row>
    <row r="2206" spans="12:13" hidden="1" x14ac:dyDescent="0.25">
      <c r="L2206" s="42"/>
      <c r="M2206" s="42"/>
    </row>
    <row r="2207" spans="12:13" hidden="1" x14ac:dyDescent="0.25">
      <c r="L2207" s="42"/>
      <c r="M2207" s="42"/>
    </row>
    <row r="2208" spans="12:13" hidden="1" x14ac:dyDescent="0.25">
      <c r="L2208" s="42"/>
      <c r="M2208" s="42"/>
    </row>
    <row r="2209" spans="12:13" hidden="1" x14ac:dyDescent="0.25">
      <c r="L2209" s="42"/>
      <c r="M2209" s="42"/>
    </row>
    <row r="2210" spans="12:13" hidden="1" x14ac:dyDescent="0.25">
      <c r="L2210" s="42"/>
      <c r="M2210" s="42"/>
    </row>
    <row r="2211" spans="12:13" hidden="1" x14ac:dyDescent="0.25">
      <c r="L2211" s="42"/>
      <c r="M2211" s="42"/>
    </row>
    <row r="2212" spans="12:13" hidden="1" x14ac:dyDescent="0.25">
      <c r="L2212" s="42"/>
      <c r="M2212" s="42"/>
    </row>
    <row r="2213" spans="12:13" hidden="1" x14ac:dyDescent="0.25">
      <c r="L2213" s="42"/>
      <c r="M2213" s="42"/>
    </row>
    <row r="2214" spans="12:13" hidden="1" x14ac:dyDescent="0.25">
      <c r="L2214" s="42"/>
      <c r="M2214" s="42"/>
    </row>
    <row r="2215" spans="12:13" hidden="1" x14ac:dyDescent="0.25">
      <c r="L2215" s="42"/>
      <c r="M2215" s="42"/>
    </row>
    <row r="2216" spans="12:13" hidden="1" x14ac:dyDescent="0.25">
      <c r="L2216" s="42"/>
      <c r="M2216" s="42"/>
    </row>
    <row r="2217" spans="12:13" hidden="1" x14ac:dyDescent="0.25">
      <c r="L2217" s="42"/>
      <c r="M2217" s="42"/>
    </row>
    <row r="2218" spans="12:13" hidden="1" x14ac:dyDescent="0.25">
      <c r="L2218" s="42"/>
      <c r="M2218" s="42"/>
    </row>
    <row r="2219" spans="12:13" hidden="1" x14ac:dyDescent="0.25">
      <c r="L2219" s="42"/>
      <c r="M2219" s="42"/>
    </row>
    <row r="2220" spans="12:13" hidden="1" x14ac:dyDescent="0.25">
      <c r="L2220" s="42"/>
      <c r="M2220" s="42"/>
    </row>
    <row r="2221" spans="12:13" hidden="1" x14ac:dyDescent="0.25">
      <c r="L2221" s="42"/>
      <c r="M2221" s="42"/>
    </row>
    <row r="2222" spans="12:13" hidden="1" x14ac:dyDescent="0.25">
      <c r="L2222" s="42"/>
      <c r="M2222" s="42"/>
    </row>
    <row r="2223" spans="12:13" hidden="1" x14ac:dyDescent="0.25">
      <c r="L2223" s="42"/>
      <c r="M2223" s="42"/>
    </row>
    <row r="2224" spans="12:13" hidden="1" x14ac:dyDescent="0.25">
      <c r="L2224" s="42"/>
      <c r="M2224" s="42"/>
    </row>
    <row r="2225" spans="12:13" hidden="1" x14ac:dyDescent="0.25">
      <c r="L2225" s="42"/>
      <c r="M2225" s="42"/>
    </row>
    <row r="2226" spans="12:13" hidden="1" x14ac:dyDescent="0.25">
      <c r="L2226" s="42"/>
      <c r="M2226" s="42"/>
    </row>
    <row r="2227" spans="12:13" hidden="1" x14ac:dyDescent="0.25">
      <c r="L2227" s="42"/>
      <c r="M2227" s="42"/>
    </row>
    <row r="2228" spans="12:13" hidden="1" x14ac:dyDescent="0.25">
      <c r="L2228" s="42"/>
      <c r="M2228" s="42"/>
    </row>
    <row r="2229" spans="12:13" hidden="1" x14ac:dyDescent="0.25">
      <c r="L2229" s="42"/>
      <c r="M2229" s="42"/>
    </row>
    <row r="2230" spans="12:13" hidden="1" x14ac:dyDescent="0.25">
      <c r="L2230" s="42"/>
      <c r="M2230" s="42"/>
    </row>
    <row r="2231" spans="12:13" hidden="1" x14ac:dyDescent="0.25">
      <c r="L2231" s="42"/>
      <c r="M2231" s="42"/>
    </row>
    <row r="2232" spans="12:13" hidden="1" x14ac:dyDescent="0.25">
      <c r="L2232" s="42"/>
      <c r="M2232" s="42"/>
    </row>
    <row r="2233" spans="12:13" hidden="1" x14ac:dyDescent="0.25">
      <c r="L2233" s="42"/>
      <c r="M2233" s="42"/>
    </row>
    <row r="2234" spans="12:13" hidden="1" x14ac:dyDescent="0.25">
      <c r="L2234" s="42"/>
      <c r="M2234" s="42"/>
    </row>
    <row r="2235" spans="12:13" hidden="1" x14ac:dyDescent="0.25">
      <c r="L2235" s="42"/>
      <c r="M2235" s="42"/>
    </row>
    <row r="2236" spans="12:13" hidden="1" x14ac:dyDescent="0.25">
      <c r="L2236" s="42"/>
      <c r="M2236" s="42"/>
    </row>
    <row r="2237" spans="12:13" hidden="1" x14ac:dyDescent="0.25">
      <c r="L2237" s="42"/>
      <c r="M2237" s="42"/>
    </row>
    <row r="2238" spans="12:13" hidden="1" x14ac:dyDescent="0.25">
      <c r="L2238" s="42"/>
      <c r="M2238" s="42"/>
    </row>
    <row r="2239" spans="12:13" hidden="1" x14ac:dyDescent="0.25">
      <c r="L2239" s="42"/>
      <c r="M2239" s="42"/>
    </row>
    <row r="2240" spans="12:13" hidden="1" x14ac:dyDescent="0.25">
      <c r="L2240" s="42"/>
      <c r="M2240" s="42"/>
    </row>
    <row r="2241" spans="12:13" hidden="1" x14ac:dyDescent="0.25">
      <c r="L2241" s="42"/>
      <c r="M2241" s="42"/>
    </row>
    <row r="2242" spans="12:13" hidden="1" x14ac:dyDescent="0.25">
      <c r="L2242" s="42"/>
      <c r="M2242" s="42"/>
    </row>
    <row r="2243" spans="12:13" hidden="1" x14ac:dyDescent="0.25">
      <c r="L2243" s="42"/>
      <c r="M2243" s="42"/>
    </row>
    <row r="2244" spans="12:13" hidden="1" x14ac:dyDescent="0.25">
      <c r="L2244" s="42"/>
      <c r="M2244" s="42"/>
    </row>
    <row r="2245" spans="12:13" hidden="1" x14ac:dyDescent="0.25">
      <c r="L2245" s="42"/>
      <c r="M2245" s="42"/>
    </row>
    <row r="2246" spans="12:13" hidden="1" x14ac:dyDescent="0.25">
      <c r="L2246" s="42"/>
      <c r="M2246" s="42"/>
    </row>
    <row r="2247" spans="12:13" hidden="1" x14ac:dyDescent="0.25">
      <c r="L2247" s="42"/>
      <c r="M2247" s="42"/>
    </row>
    <row r="2248" spans="12:13" hidden="1" x14ac:dyDescent="0.25">
      <c r="L2248" s="42"/>
      <c r="M2248" s="42"/>
    </row>
    <row r="2249" spans="12:13" hidden="1" x14ac:dyDescent="0.25">
      <c r="L2249" s="42"/>
      <c r="M2249" s="42"/>
    </row>
    <row r="2250" spans="12:13" hidden="1" x14ac:dyDescent="0.25">
      <c r="L2250" s="42"/>
      <c r="M2250" s="42"/>
    </row>
    <row r="2251" spans="12:13" hidden="1" x14ac:dyDescent="0.25">
      <c r="L2251" s="42"/>
      <c r="M2251" s="42"/>
    </row>
    <row r="2252" spans="12:13" hidden="1" x14ac:dyDescent="0.25">
      <c r="L2252" s="42"/>
      <c r="M2252" s="42"/>
    </row>
    <row r="2253" spans="12:13" hidden="1" x14ac:dyDescent="0.25">
      <c r="L2253" s="42"/>
      <c r="M2253" s="42"/>
    </row>
    <row r="2254" spans="12:13" hidden="1" x14ac:dyDescent="0.25">
      <c r="L2254" s="42"/>
      <c r="M2254" s="42"/>
    </row>
    <row r="2255" spans="12:13" hidden="1" x14ac:dyDescent="0.25">
      <c r="L2255" s="42"/>
      <c r="M2255" s="42"/>
    </row>
    <row r="2256" spans="12:13" hidden="1" x14ac:dyDescent="0.25">
      <c r="L2256" s="42"/>
      <c r="M2256" s="42"/>
    </row>
    <row r="2257" spans="12:13" hidden="1" x14ac:dyDescent="0.25">
      <c r="L2257" s="42"/>
      <c r="M2257" s="42"/>
    </row>
    <row r="2258" spans="12:13" hidden="1" x14ac:dyDescent="0.25">
      <c r="L2258" s="42"/>
      <c r="M2258" s="42"/>
    </row>
    <row r="2259" spans="12:13" hidden="1" x14ac:dyDescent="0.25">
      <c r="L2259" s="42"/>
      <c r="M2259" s="42"/>
    </row>
    <row r="2260" spans="12:13" hidden="1" x14ac:dyDescent="0.25">
      <c r="L2260" s="42"/>
      <c r="M2260" s="42"/>
    </row>
    <row r="2261" spans="12:13" hidden="1" x14ac:dyDescent="0.25">
      <c r="L2261" s="42"/>
      <c r="M2261" s="42"/>
    </row>
    <row r="2262" spans="12:13" hidden="1" x14ac:dyDescent="0.25">
      <c r="L2262" s="42"/>
      <c r="M2262" s="42"/>
    </row>
    <row r="2263" spans="12:13" hidden="1" x14ac:dyDescent="0.25">
      <c r="L2263" s="42"/>
      <c r="M2263" s="42"/>
    </row>
    <row r="2264" spans="12:13" hidden="1" x14ac:dyDescent="0.25">
      <c r="L2264" s="42"/>
      <c r="M2264" s="42"/>
    </row>
    <row r="2265" spans="12:13" hidden="1" x14ac:dyDescent="0.25">
      <c r="L2265" s="42"/>
      <c r="M2265" s="42"/>
    </row>
    <row r="2266" spans="12:13" hidden="1" x14ac:dyDescent="0.25">
      <c r="L2266" s="42"/>
      <c r="M2266" s="42"/>
    </row>
    <row r="2267" spans="12:13" hidden="1" x14ac:dyDescent="0.25">
      <c r="L2267" s="42"/>
      <c r="M2267" s="42"/>
    </row>
    <row r="2268" spans="12:13" hidden="1" x14ac:dyDescent="0.25">
      <c r="L2268" s="42"/>
      <c r="M2268" s="42"/>
    </row>
    <row r="2269" spans="12:13" hidden="1" x14ac:dyDescent="0.25">
      <c r="L2269" s="42"/>
      <c r="M2269" s="42"/>
    </row>
    <row r="2270" spans="12:13" hidden="1" x14ac:dyDescent="0.25">
      <c r="L2270" s="42"/>
      <c r="M2270" s="42"/>
    </row>
    <row r="2271" spans="12:13" hidden="1" x14ac:dyDescent="0.25">
      <c r="L2271" s="42"/>
      <c r="M2271" s="42"/>
    </row>
    <row r="2272" spans="12:13" hidden="1" x14ac:dyDescent="0.25">
      <c r="L2272" s="42"/>
      <c r="M2272" s="42"/>
    </row>
    <row r="2273" spans="12:13" hidden="1" x14ac:dyDescent="0.25">
      <c r="L2273" s="42"/>
      <c r="M2273" s="42"/>
    </row>
    <row r="2274" spans="12:13" hidden="1" x14ac:dyDescent="0.25">
      <c r="L2274" s="42"/>
      <c r="M2274" s="42"/>
    </row>
    <row r="2275" spans="12:13" hidden="1" x14ac:dyDescent="0.25">
      <c r="L2275" s="42"/>
      <c r="M2275" s="42"/>
    </row>
    <row r="2276" spans="12:13" hidden="1" x14ac:dyDescent="0.25">
      <c r="L2276" s="42"/>
      <c r="M2276" s="42"/>
    </row>
    <row r="2277" spans="12:13" hidden="1" x14ac:dyDescent="0.25">
      <c r="L2277" s="42"/>
      <c r="M2277" s="42"/>
    </row>
    <row r="2278" spans="12:13" hidden="1" x14ac:dyDescent="0.25">
      <c r="L2278" s="42"/>
      <c r="M2278" s="42"/>
    </row>
    <row r="2279" spans="12:13" hidden="1" x14ac:dyDescent="0.25">
      <c r="L2279" s="42"/>
      <c r="M2279" s="42"/>
    </row>
    <row r="2280" spans="12:13" hidden="1" x14ac:dyDescent="0.25">
      <c r="L2280" s="42"/>
      <c r="M2280" s="42"/>
    </row>
    <row r="2281" spans="12:13" hidden="1" x14ac:dyDescent="0.25">
      <c r="L2281" s="42"/>
      <c r="M2281" s="42"/>
    </row>
    <row r="2282" spans="12:13" hidden="1" x14ac:dyDescent="0.25">
      <c r="L2282" s="42"/>
      <c r="M2282" s="42"/>
    </row>
    <row r="2283" spans="12:13" hidden="1" x14ac:dyDescent="0.25">
      <c r="L2283" s="42"/>
      <c r="M2283" s="42"/>
    </row>
    <row r="2284" spans="12:13" hidden="1" x14ac:dyDescent="0.25">
      <c r="L2284" s="42"/>
      <c r="M2284" s="42"/>
    </row>
    <row r="2285" spans="12:13" hidden="1" x14ac:dyDescent="0.25">
      <c r="L2285" s="42"/>
      <c r="M2285" s="42"/>
    </row>
    <row r="2286" spans="12:13" hidden="1" x14ac:dyDescent="0.25">
      <c r="L2286" s="42"/>
      <c r="M2286" s="42"/>
    </row>
    <row r="2287" spans="12:13" hidden="1" x14ac:dyDescent="0.25">
      <c r="L2287" s="42"/>
      <c r="M2287" s="42"/>
    </row>
    <row r="2288" spans="12:13" hidden="1" x14ac:dyDescent="0.25">
      <c r="L2288" s="42"/>
      <c r="M2288" s="42"/>
    </row>
    <row r="2289" spans="12:13" hidden="1" x14ac:dyDescent="0.25">
      <c r="L2289" s="42"/>
      <c r="M2289" s="42"/>
    </row>
    <row r="2290" spans="12:13" hidden="1" x14ac:dyDescent="0.25">
      <c r="L2290" s="42"/>
      <c r="M2290" s="42"/>
    </row>
    <row r="2291" spans="12:13" hidden="1" x14ac:dyDescent="0.25">
      <c r="L2291" s="42"/>
      <c r="M2291" s="42"/>
    </row>
    <row r="2292" spans="12:13" hidden="1" x14ac:dyDescent="0.25">
      <c r="L2292" s="42"/>
      <c r="M2292" s="42"/>
    </row>
    <row r="2293" spans="12:13" hidden="1" x14ac:dyDescent="0.25">
      <c r="L2293" s="42"/>
      <c r="M2293" s="42"/>
    </row>
    <row r="2294" spans="12:13" hidden="1" x14ac:dyDescent="0.25">
      <c r="L2294" s="42"/>
      <c r="M2294" s="42"/>
    </row>
    <row r="2295" spans="12:13" hidden="1" x14ac:dyDescent="0.25">
      <c r="L2295" s="42"/>
      <c r="M2295" s="42"/>
    </row>
    <row r="2296" spans="12:13" hidden="1" x14ac:dyDescent="0.25">
      <c r="L2296" s="42"/>
      <c r="M2296" s="42"/>
    </row>
    <row r="2297" spans="12:13" hidden="1" x14ac:dyDescent="0.25">
      <c r="L2297" s="42"/>
      <c r="M2297" s="42"/>
    </row>
    <row r="2298" spans="12:13" hidden="1" x14ac:dyDescent="0.25">
      <c r="L2298" s="42"/>
      <c r="M2298" s="42"/>
    </row>
    <row r="2299" spans="12:13" hidden="1" x14ac:dyDescent="0.25">
      <c r="L2299" s="42"/>
      <c r="M2299" s="42"/>
    </row>
    <row r="2300" spans="12:13" hidden="1" x14ac:dyDescent="0.25">
      <c r="L2300" s="42"/>
      <c r="M2300" s="42"/>
    </row>
    <row r="2301" spans="12:13" hidden="1" x14ac:dyDescent="0.25">
      <c r="L2301" s="42"/>
      <c r="M2301" s="42"/>
    </row>
    <row r="2302" spans="12:13" hidden="1" x14ac:dyDescent="0.25">
      <c r="L2302" s="42"/>
      <c r="M2302" s="42"/>
    </row>
    <row r="2303" spans="12:13" hidden="1" x14ac:dyDescent="0.25">
      <c r="L2303" s="42"/>
      <c r="M2303" s="42"/>
    </row>
    <row r="2304" spans="12:13" hidden="1" x14ac:dyDescent="0.25">
      <c r="L2304" s="42"/>
      <c r="M2304" s="42"/>
    </row>
    <row r="2305" spans="12:13" hidden="1" x14ac:dyDescent="0.25">
      <c r="L2305" s="42"/>
      <c r="M2305" s="42"/>
    </row>
    <row r="2306" spans="12:13" hidden="1" x14ac:dyDescent="0.25">
      <c r="L2306" s="42"/>
      <c r="M2306" s="42"/>
    </row>
    <row r="2307" spans="12:13" hidden="1" x14ac:dyDescent="0.25">
      <c r="L2307" s="42"/>
      <c r="M2307" s="42"/>
    </row>
    <row r="2308" spans="12:13" hidden="1" x14ac:dyDescent="0.25">
      <c r="L2308" s="42"/>
      <c r="M2308" s="42"/>
    </row>
    <row r="2309" spans="12:13" hidden="1" x14ac:dyDescent="0.25">
      <c r="L2309" s="42"/>
      <c r="M2309" s="42"/>
    </row>
    <row r="2310" spans="12:13" hidden="1" x14ac:dyDescent="0.25">
      <c r="L2310" s="42"/>
      <c r="M2310" s="42"/>
    </row>
    <row r="2311" spans="12:13" hidden="1" x14ac:dyDescent="0.25">
      <c r="L2311" s="42"/>
      <c r="M2311" s="42"/>
    </row>
    <row r="2312" spans="12:13" hidden="1" x14ac:dyDescent="0.25">
      <c r="L2312" s="42"/>
      <c r="M2312" s="42"/>
    </row>
    <row r="2313" spans="12:13" hidden="1" x14ac:dyDescent="0.25">
      <c r="L2313" s="42"/>
      <c r="M2313" s="42"/>
    </row>
    <row r="2314" spans="12:13" hidden="1" x14ac:dyDescent="0.25">
      <c r="L2314" s="42"/>
      <c r="M2314" s="42"/>
    </row>
    <row r="2315" spans="12:13" hidden="1" x14ac:dyDescent="0.25">
      <c r="L2315" s="42"/>
      <c r="M2315" s="42"/>
    </row>
    <row r="2316" spans="12:13" hidden="1" x14ac:dyDescent="0.25">
      <c r="L2316" s="42"/>
      <c r="M2316" s="42"/>
    </row>
    <row r="2317" spans="12:13" hidden="1" x14ac:dyDescent="0.25">
      <c r="L2317" s="42"/>
      <c r="M2317" s="42"/>
    </row>
    <row r="2318" spans="12:13" hidden="1" x14ac:dyDescent="0.25">
      <c r="L2318" s="42"/>
      <c r="M2318" s="42"/>
    </row>
    <row r="2319" spans="12:13" hidden="1" x14ac:dyDescent="0.25">
      <c r="L2319" s="42"/>
      <c r="M2319" s="42"/>
    </row>
    <row r="2320" spans="12:13" hidden="1" x14ac:dyDescent="0.25">
      <c r="L2320" s="42"/>
      <c r="M2320" s="42"/>
    </row>
    <row r="2321" spans="12:13" hidden="1" x14ac:dyDescent="0.25">
      <c r="L2321" s="42"/>
      <c r="M2321" s="42"/>
    </row>
    <row r="2322" spans="12:13" hidden="1" x14ac:dyDescent="0.25">
      <c r="L2322" s="42"/>
      <c r="M2322" s="42"/>
    </row>
    <row r="2323" spans="12:13" hidden="1" x14ac:dyDescent="0.25">
      <c r="L2323" s="42"/>
      <c r="M2323" s="42"/>
    </row>
    <row r="2324" spans="12:13" hidden="1" x14ac:dyDescent="0.25">
      <c r="L2324" s="42"/>
      <c r="M2324" s="42"/>
    </row>
    <row r="2325" spans="12:13" hidden="1" x14ac:dyDescent="0.25">
      <c r="L2325" s="42"/>
      <c r="M2325" s="42"/>
    </row>
    <row r="2326" spans="12:13" hidden="1" x14ac:dyDescent="0.25">
      <c r="L2326" s="42"/>
      <c r="M2326" s="42"/>
    </row>
    <row r="2327" spans="12:13" hidden="1" x14ac:dyDescent="0.25">
      <c r="L2327" s="42"/>
      <c r="M2327" s="42"/>
    </row>
    <row r="2328" spans="12:13" hidden="1" x14ac:dyDescent="0.25">
      <c r="L2328" s="42"/>
      <c r="M2328" s="42"/>
    </row>
    <row r="2329" spans="12:13" hidden="1" x14ac:dyDescent="0.25">
      <c r="L2329" s="42"/>
      <c r="M2329" s="42"/>
    </row>
    <row r="2330" spans="12:13" hidden="1" x14ac:dyDescent="0.25">
      <c r="L2330" s="42"/>
      <c r="M2330" s="42"/>
    </row>
    <row r="2331" spans="12:13" hidden="1" x14ac:dyDescent="0.25">
      <c r="L2331" s="42"/>
      <c r="M2331" s="42"/>
    </row>
    <row r="2332" spans="12:13" hidden="1" x14ac:dyDescent="0.25">
      <c r="L2332" s="42"/>
      <c r="M2332" s="42"/>
    </row>
    <row r="2333" spans="12:13" hidden="1" x14ac:dyDescent="0.25">
      <c r="L2333" s="42"/>
      <c r="M2333" s="42"/>
    </row>
    <row r="2334" spans="12:13" hidden="1" x14ac:dyDescent="0.25">
      <c r="L2334" s="42"/>
      <c r="M2334" s="42"/>
    </row>
    <row r="2335" spans="12:13" hidden="1" x14ac:dyDescent="0.25">
      <c r="L2335" s="42"/>
      <c r="M2335" s="42"/>
    </row>
    <row r="2336" spans="12:13" hidden="1" x14ac:dyDescent="0.25">
      <c r="L2336" s="42"/>
      <c r="M2336" s="42"/>
    </row>
    <row r="2337" spans="12:13" hidden="1" x14ac:dyDescent="0.25">
      <c r="L2337" s="42"/>
      <c r="M2337" s="42"/>
    </row>
    <row r="2338" spans="12:13" hidden="1" x14ac:dyDescent="0.25">
      <c r="L2338" s="42"/>
      <c r="M2338" s="42"/>
    </row>
    <row r="2339" spans="12:13" hidden="1" x14ac:dyDescent="0.25">
      <c r="L2339" s="42"/>
      <c r="M2339" s="42"/>
    </row>
    <row r="2340" spans="12:13" hidden="1" x14ac:dyDescent="0.25">
      <c r="L2340" s="42"/>
      <c r="M2340" s="42"/>
    </row>
    <row r="2341" spans="12:13" hidden="1" x14ac:dyDescent="0.25">
      <c r="L2341" s="42"/>
      <c r="M2341" s="42"/>
    </row>
    <row r="2342" spans="12:13" hidden="1" x14ac:dyDescent="0.25">
      <c r="L2342" s="42"/>
      <c r="M2342" s="42"/>
    </row>
    <row r="2343" spans="12:13" hidden="1" x14ac:dyDescent="0.25">
      <c r="L2343" s="42"/>
      <c r="M2343" s="42"/>
    </row>
    <row r="2344" spans="12:13" hidden="1" x14ac:dyDescent="0.25">
      <c r="L2344" s="42"/>
      <c r="M2344" s="42"/>
    </row>
    <row r="2345" spans="12:13" hidden="1" x14ac:dyDescent="0.25">
      <c r="L2345" s="42"/>
      <c r="M2345" s="42"/>
    </row>
    <row r="2346" spans="12:13" hidden="1" x14ac:dyDescent="0.25">
      <c r="L2346" s="42"/>
      <c r="M2346" s="42"/>
    </row>
    <row r="2347" spans="12:13" hidden="1" x14ac:dyDescent="0.25">
      <c r="L2347" s="42"/>
      <c r="M2347" s="42"/>
    </row>
    <row r="2348" spans="12:13" hidden="1" x14ac:dyDescent="0.25">
      <c r="L2348" s="42"/>
      <c r="M2348" s="42"/>
    </row>
    <row r="2349" spans="12:13" hidden="1" x14ac:dyDescent="0.25">
      <c r="L2349" s="42"/>
      <c r="M2349" s="42"/>
    </row>
    <row r="2350" spans="12:13" hidden="1" x14ac:dyDescent="0.25">
      <c r="L2350" s="42"/>
      <c r="M2350" s="42"/>
    </row>
    <row r="2351" spans="12:13" hidden="1" x14ac:dyDescent="0.25">
      <c r="L2351" s="42"/>
      <c r="M2351" s="42"/>
    </row>
    <row r="2352" spans="12:13" hidden="1" x14ac:dyDescent="0.25">
      <c r="L2352" s="42"/>
      <c r="M2352" s="42"/>
    </row>
    <row r="2353" spans="12:13" hidden="1" x14ac:dyDescent="0.25">
      <c r="L2353" s="42"/>
      <c r="M2353" s="42"/>
    </row>
    <row r="2354" spans="12:13" hidden="1" x14ac:dyDescent="0.25">
      <c r="L2354" s="42"/>
      <c r="M2354" s="42"/>
    </row>
    <row r="2355" spans="12:13" hidden="1" x14ac:dyDescent="0.25">
      <c r="L2355" s="42"/>
      <c r="M2355" s="42"/>
    </row>
    <row r="2356" spans="12:13" hidden="1" x14ac:dyDescent="0.25">
      <c r="L2356" s="42"/>
      <c r="M2356" s="42"/>
    </row>
    <row r="2357" spans="12:13" hidden="1" x14ac:dyDescent="0.25">
      <c r="L2357" s="42"/>
      <c r="M2357" s="42"/>
    </row>
    <row r="2358" spans="12:13" hidden="1" x14ac:dyDescent="0.25">
      <c r="L2358" s="42"/>
      <c r="M2358" s="42"/>
    </row>
    <row r="2359" spans="12:13" hidden="1" x14ac:dyDescent="0.25">
      <c r="L2359" s="42"/>
      <c r="M2359" s="42"/>
    </row>
    <row r="2360" spans="12:13" hidden="1" x14ac:dyDescent="0.25">
      <c r="L2360" s="42"/>
      <c r="M2360" s="42"/>
    </row>
    <row r="2361" spans="12:13" hidden="1" x14ac:dyDescent="0.25">
      <c r="L2361" s="42"/>
      <c r="M2361" s="42"/>
    </row>
    <row r="2362" spans="12:13" hidden="1" x14ac:dyDescent="0.25">
      <c r="L2362" s="42"/>
      <c r="M2362" s="42"/>
    </row>
    <row r="2363" spans="12:13" hidden="1" x14ac:dyDescent="0.25">
      <c r="L2363" s="42"/>
      <c r="M2363" s="42"/>
    </row>
    <row r="2364" spans="12:13" hidden="1" x14ac:dyDescent="0.25">
      <c r="L2364" s="42"/>
      <c r="M2364" s="42"/>
    </row>
    <row r="2365" spans="12:13" hidden="1" x14ac:dyDescent="0.25">
      <c r="L2365" s="42"/>
      <c r="M2365" s="42"/>
    </row>
    <row r="2366" spans="12:13" hidden="1" x14ac:dyDescent="0.25">
      <c r="L2366" s="42"/>
      <c r="M2366" s="42"/>
    </row>
    <row r="2367" spans="12:13" hidden="1" x14ac:dyDescent="0.25">
      <c r="L2367" s="42"/>
      <c r="M2367" s="42"/>
    </row>
    <row r="2368" spans="12:13" hidden="1" x14ac:dyDescent="0.25">
      <c r="L2368" s="42"/>
      <c r="M2368" s="42"/>
    </row>
    <row r="2369" spans="12:13" hidden="1" x14ac:dyDescent="0.25">
      <c r="L2369" s="42"/>
      <c r="M2369" s="42"/>
    </row>
    <row r="2370" spans="12:13" hidden="1" x14ac:dyDescent="0.25">
      <c r="L2370" s="42"/>
      <c r="M2370" s="42"/>
    </row>
    <row r="2371" spans="12:13" hidden="1" x14ac:dyDescent="0.25">
      <c r="L2371" s="42"/>
      <c r="M2371" s="42"/>
    </row>
    <row r="2372" spans="12:13" hidden="1" x14ac:dyDescent="0.25">
      <c r="L2372" s="42"/>
      <c r="M2372" s="42"/>
    </row>
    <row r="2373" spans="12:13" hidden="1" x14ac:dyDescent="0.25">
      <c r="L2373" s="42"/>
      <c r="M2373" s="42"/>
    </row>
    <row r="2374" spans="12:13" hidden="1" x14ac:dyDescent="0.25">
      <c r="L2374" s="42"/>
      <c r="M2374" s="42"/>
    </row>
    <row r="2375" spans="12:13" hidden="1" x14ac:dyDescent="0.25">
      <c r="L2375" s="42"/>
      <c r="M2375" s="42"/>
    </row>
    <row r="2376" spans="12:13" hidden="1" x14ac:dyDescent="0.25">
      <c r="L2376" s="42"/>
      <c r="M2376" s="42"/>
    </row>
    <row r="2377" spans="12:13" hidden="1" x14ac:dyDescent="0.25">
      <c r="L2377" s="42"/>
      <c r="M2377" s="42"/>
    </row>
    <row r="2378" spans="12:13" hidden="1" x14ac:dyDescent="0.25">
      <c r="L2378" s="42"/>
      <c r="M2378" s="42"/>
    </row>
    <row r="2379" spans="12:13" hidden="1" x14ac:dyDescent="0.25">
      <c r="L2379" s="42"/>
      <c r="M2379" s="42"/>
    </row>
    <row r="2380" spans="12:13" hidden="1" x14ac:dyDescent="0.25">
      <c r="L2380" s="42"/>
      <c r="M2380" s="42"/>
    </row>
    <row r="2381" spans="12:13" hidden="1" x14ac:dyDescent="0.25">
      <c r="L2381" s="42"/>
      <c r="M2381" s="42"/>
    </row>
    <row r="2382" spans="12:13" hidden="1" x14ac:dyDescent="0.25">
      <c r="L2382" s="42"/>
      <c r="M2382" s="42"/>
    </row>
    <row r="2383" spans="12:13" hidden="1" x14ac:dyDescent="0.25">
      <c r="L2383" s="42"/>
      <c r="M2383" s="42"/>
    </row>
    <row r="2384" spans="12:13" hidden="1" x14ac:dyDescent="0.25">
      <c r="L2384" s="42"/>
      <c r="M2384" s="42"/>
    </row>
    <row r="2385" spans="12:13" hidden="1" x14ac:dyDescent="0.25">
      <c r="L2385" s="42"/>
      <c r="M2385" s="42"/>
    </row>
    <row r="2386" spans="12:13" hidden="1" x14ac:dyDescent="0.25">
      <c r="L2386" s="42"/>
      <c r="M2386" s="42"/>
    </row>
    <row r="2387" spans="12:13" hidden="1" x14ac:dyDescent="0.25">
      <c r="L2387" s="42"/>
      <c r="M2387" s="42"/>
    </row>
    <row r="2388" spans="12:13" hidden="1" x14ac:dyDescent="0.25">
      <c r="L2388" s="42"/>
      <c r="M2388" s="42"/>
    </row>
    <row r="2389" spans="12:13" hidden="1" x14ac:dyDescent="0.25">
      <c r="L2389" s="42"/>
      <c r="M2389" s="42"/>
    </row>
    <row r="2390" spans="12:13" hidden="1" x14ac:dyDescent="0.25">
      <c r="L2390" s="42"/>
      <c r="M2390" s="42"/>
    </row>
    <row r="2391" spans="12:13" hidden="1" x14ac:dyDescent="0.25">
      <c r="L2391" s="42"/>
      <c r="M2391" s="42"/>
    </row>
    <row r="2392" spans="12:13" hidden="1" x14ac:dyDescent="0.25">
      <c r="L2392" s="42"/>
      <c r="M2392" s="42"/>
    </row>
    <row r="2393" spans="12:13" hidden="1" x14ac:dyDescent="0.25">
      <c r="L2393" s="42"/>
      <c r="M2393" s="42"/>
    </row>
    <row r="2394" spans="12:13" hidden="1" x14ac:dyDescent="0.25">
      <c r="L2394" s="42"/>
      <c r="M2394" s="42"/>
    </row>
    <row r="2395" spans="12:13" hidden="1" x14ac:dyDescent="0.25">
      <c r="L2395" s="42"/>
      <c r="M2395" s="42"/>
    </row>
    <row r="2396" spans="12:13" hidden="1" x14ac:dyDescent="0.25">
      <c r="L2396" s="42"/>
      <c r="M2396" s="42"/>
    </row>
    <row r="2397" spans="12:13" hidden="1" x14ac:dyDescent="0.25">
      <c r="L2397" s="42"/>
      <c r="M2397" s="42"/>
    </row>
    <row r="2398" spans="12:13" hidden="1" x14ac:dyDescent="0.25">
      <c r="L2398" s="42"/>
      <c r="M2398" s="42"/>
    </row>
    <row r="2399" spans="12:13" hidden="1" x14ac:dyDescent="0.25">
      <c r="L2399" s="42"/>
      <c r="M2399" s="42"/>
    </row>
    <row r="2400" spans="12:13" hidden="1" x14ac:dyDescent="0.25">
      <c r="L2400" s="42"/>
      <c r="M2400" s="42"/>
    </row>
    <row r="2401" spans="12:13" hidden="1" x14ac:dyDescent="0.25">
      <c r="L2401" s="42"/>
      <c r="M2401" s="42"/>
    </row>
    <row r="2402" spans="12:13" hidden="1" x14ac:dyDescent="0.25">
      <c r="L2402" s="42"/>
      <c r="M2402" s="42"/>
    </row>
    <row r="2403" spans="12:13" hidden="1" x14ac:dyDescent="0.25">
      <c r="L2403" s="42"/>
      <c r="M2403" s="42"/>
    </row>
    <row r="2404" spans="12:13" hidden="1" x14ac:dyDescent="0.25">
      <c r="L2404" s="42"/>
      <c r="M2404" s="42"/>
    </row>
    <row r="2405" spans="12:13" hidden="1" x14ac:dyDescent="0.25">
      <c r="L2405" s="42"/>
      <c r="M2405" s="42"/>
    </row>
    <row r="2406" spans="12:13" hidden="1" x14ac:dyDescent="0.25">
      <c r="L2406" s="42"/>
      <c r="M2406" s="42"/>
    </row>
    <row r="2407" spans="12:13" hidden="1" x14ac:dyDescent="0.25">
      <c r="L2407" s="42"/>
      <c r="M2407" s="42"/>
    </row>
    <row r="2408" spans="12:13" hidden="1" x14ac:dyDescent="0.25">
      <c r="L2408" s="42"/>
      <c r="M2408" s="42"/>
    </row>
    <row r="2409" spans="12:13" hidden="1" x14ac:dyDescent="0.25">
      <c r="L2409" s="42"/>
      <c r="M2409" s="42"/>
    </row>
    <row r="2410" spans="12:13" hidden="1" x14ac:dyDescent="0.25">
      <c r="L2410" s="42"/>
      <c r="M2410" s="42"/>
    </row>
    <row r="2411" spans="12:13" hidden="1" x14ac:dyDescent="0.25">
      <c r="L2411" s="42"/>
      <c r="M2411" s="42"/>
    </row>
    <row r="2412" spans="12:13" hidden="1" x14ac:dyDescent="0.25">
      <c r="L2412" s="42"/>
      <c r="M2412" s="42"/>
    </row>
    <row r="2413" spans="12:13" hidden="1" x14ac:dyDescent="0.25">
      <c r="L2413" s="42"/>
      <c r="M2413" s="42"/>
    </row>
    <row r="2414" spans="12:13" hidden="1" x14ac:dyDescent="0.25">
      <c r="L2414" s="42"/>
      <c r="M2414" s="42"/>
    </row>
    <row r="2415" spans="12:13" hidden="1" x14ac:dyDescent="0.25">
      <c r="L2415" s="42"/>
      <c r="M2415" s="42"/>
    </row>
    <row r="2416" spans="12:13" hidden="1" x14ac:dyDescent="0.25">
      <c r="L2416" s="42"/>
      <c r="M2416" s="42"/>
    </row>
    <row r="2417" spans="12:13" hidden="1" x14ac:dyDescent="0.25">
      <c r="L2417" s="42"/>
      <c r="M2417" s="42"/>
    </row>
    <row r="2418" spans="12:13" hidden="1" x14ac:dyDescent="0.25">
      <c r="L2418" s="42"/>
      <c r="M2418" s="42"/>
    </row>
    <row r="2419" spans="12:13" hidden="1" x14ac:dyDescent="0.25">
      <c r="L2419" s="42"/>
      <c r="M2419" s="42"/>
    </row>
    <row r="2420" spans="12:13" hidden="1" x14ac:dyDescent="0.25">
      <c r="L2420" s="42"/>
      <c r="M2420" s="42"/>
    </row>
    <row r="2421" spans="12:13" hidden="1" x14ac:dyDescent="0.25">
      <c r="L2421" s="42"/>
      <c r="M2421" s="42"/>
    </row>
    <row r="2422" spans="12:13" hidden="1" x14ac:dyDescent="0.25">
      <c r="L2422" s="42"/>
      <c r="M2422" s="42"/>
    </row>
    <row r="2423" spans="12:13" hidden="1" x14ac:dyDescent="0.25">
      <c r="L2423" s="42"/>
      <c r="M2423" s="42"/>
    </row>
    <row r="2424" spans="12:13" hidden="1" x14ac:dyDescent="0.25">
      <c r="L2424" s="42"/>
      <c r="M2424" s="42"/>
    </row>
    <row r="2425" spans="12:13" hidden="1" x14ac:dyDescent="0.25">
      <c r="L2425" s="42"/>
      <c r="M2425" s="42"/>
    </row>
    <row r="2426" spans="12:13" hidden="1" x14ac:dyDescent="0.25">
      <c r="L2426" s="42"/>
      <c r="M2426" s="42"/>
    </row>
    <row r="2427" spans="12:13" hidden="1" x14ac:dyDescent="0.25">
      <c r="L2427" s="42"/>
      <c r="M2427" s="42"/>
    </row>
    <row r="2428" spans="12:13" hidden="1" x14ac:dyDescent="0.25">
      <c r="L2428" s="42"/>
      <c r="M2428" s="42"/>
    </row>
    <row r="2429" spans="12:13" hidden="1" x14ac:dyDescent="0.25">
      <c r="L2429" s="42"/>
      <c r="M2429" s="42"/>
    </row>
    <row r="2430" spans="12:13" hidden="1" x14ac:dyDescent="0.25">
      <c r="L2430" s="42"/>
      <c r="M2430" s="42"/>
    </row>
    <row r="2431" spans="12:13" hidden="1" x14ac:dyDescent="0.25">
      <c r="L2431" s="42"/>
      <c r="M2431" s="42"/>
    </row>
    <row r="2432" spans="12:13" hidden="1" x14ac:dyDescent="0.25">
      <c r="L2432" s="42"/>
      <c r="M2432" s="42"/>
    </row>
    <row r="2433" spans="12:13" hidden="1" x14ac:dyDescent="0.25">
      <c r="L2433" s="42"/>
      <c r="M2433" s="42"/>
    </row>
    <row r="2434" spans="12:13" hidden="1" x14ac:dyDescent="0.25">
      <c r="L2434" s="42"/>
      <c r="M2434" s="42"/>
    </row>
    <row r="2435" spans="12:13" hidden="1" x14ac:dyDescent="0.25">
      <c r="L2435" s="42"/>
      <c r="M2435" s="42"/>
    </row>
    <row r="2436" spans="12:13" hidden="1" x14ac:dyDescent="0.25">
      <c r="L2436" s="42"/>
      <c r="M2436" s="42"/>
    </row>
    <row r="2437" spans="12:13" hidden="1" x14ac:dyDescent="0.25">
      <c r="L2437" s="42"/>
      <c r="M2437" s="42"/>
    </row>
    <row r="2438" spans="12:13" hidden="1" x14ac:dyDescent="0.25">
      <c r="L2438" s="42"/>
      <c r="M2438" s="42"/>
    </row>
    <row r="2439" spans="12:13" hidden="1" x14ac:dyDescent="0.25">
      <c r="L2439" s="42"/>
      <c r="M2439" s="42"/>
    </row>
    <row r="2440" spans="12:13" hidden="1" x14ac:dyDescent="0.25">
      <c r="L2440" s="42"/>
      <c r="M2440" s="42"/>
    </row>
    <row r="2441" spans="12:13" hidden="1" x14ac:dyDescent="0.25">
      <c r="L2441" s="42"/>
      <c r="M2441" s="42"/>
    </row>
    <row r="2442" spans="12:13" hidden="1" x14ac:dyDescent="0.25">
      <c r="L2442" s="42"/>
      <c r="M2442" s="42"/>
    </row>
    <row r="2443" spans="12:13" hidden="1" x14ac:dyDescent="0.25">
      <c r="L2443" s="42"/>
      <c r="M2443" s="42"/>
    </row>
    <row r="2444" spans="12:13" hidden="1" x14ac:dyDescent="0.25">
      <c r="L2444" s="42"/>
      <c r="M2444" s="42"/>
    </row>
    <row r="2445" spans="12:13" hidden="1" x14ac:dyDescent="0.25">
      <c r="L2445" s="42"/>
      <c r="M2445" s="42"/>
    </row>
    <row r="2446" spans="12:13" hidden="1" x14ac:dyDescent="0.25">
      <c r="L2446" s="42"/>
      <c r="M2446" s="42"/>
    </row>
    <row r="2447" spans="12:13" hidden="1" x14ac:dyDescent="0.25">
      <c r="L2447" s="42"/>
      <c r="M2447" s="42"/>
    </row>
    <row r="2448" spans="12:13" hidden="1" x14ac:dyDescent="0.25">
      <c r="L2448" s="42"/>
      <c r="M2448" s="42"/>
    </row>
    <row r="2449" spans="12:13" hidden="1" x14ac:dyDescent="0.25">
      <c r="L2449" s="42"/>
      <c r="M2449" s="42"/>
    </row>
    <row r="2450" spans="12:13" hidden="1" x14ac:dyDescent="0.25">
      <c r="L2450" s="42"/>
      <c r="M2450" s="42"/>
    </row>
    <row r="2451" spans="12:13" hidden="1" x14ac:dyDescent="0.25">
      <c r="L2451" s="42"/>
      <c r="M2451" s="42"/>
    </row>
    <row r="2452" spans="12:13" hidden="1" x14ac:dyDescent="0.25">
      <c r="L2452" s="42"/>
      <c r="M2452" s="42"/>
    </row>
    <row r="2453" spans="12:13" hidden="1" x14ac:dyDescent="0.25">
      <c r="L2453" s="42"/>
      <c r="M2453" s="42"/>
    </row>
    <row r="2454" spans="12:13" hidden="1" x14ac:dyDescent="0.25">
      <c r="L2454" s="42"/>
      <c r="M2454" s="42"/>
    </row>
    <row r="2455" spans="12:13" hidden="1" x14ac:dyDescent="0.25">
      <c r="L2455" s="42"/>
      <c r="M2455" s="42"/>
    </row>
    <row r="2456" spans="12:13" hidden="1" x14ac:dyDescent="0.25">
      <c r="L2456" s="42"/>
      <c r="M2456" s="42"/>
    </row>
    <row r="2457" spans="12:13" hidden="1" x14ac:dyDescent="0.25">
      <c r="L2457" s="42"/>
      <c r="M2457" s="42"/>
    </row>
    <row r="2458" spans="12:13" hidden="1" x14ac:dyDescent="0.25">
      <c r="L2458" s="42"/>
      <c r="M2458" s="42"/>
    </row>
    <row r="2459" spans="12:13" hidden="1" x14ac:dyDescent="0.25">
      <c r="L2459" s="42"/>
      <c r="M2459" s="42"/>
    </row>
    <row r="2460" spans="12:13" hidden="1" x14ac:dyDescent="0.25">
      <c r="L2460" s="42"/>
      <c r="M2460" s="42"/>
    </row>
    <row r="2461" spans="12:13" hidden="1" x14ac:dyDescent="0.25">
      <c r="L2461" s="42"/>
      <c r="M2461" s="42"/>
    </row>
    <row r="2462" spans="12:13" hidden="1" x14ac:dyDescent="0.25">
      <c r="L2462" s="42"/>
      <c r="M2462" s="42"/>
    </row>
    <row r="2463" spans="12:13" hidden="1" x14ac:dyDescent="0.25">
      <c r="L2463" s="42"/>
      <c r="M2463" s="42"/>
    </row>
    <row r="2464" spans="12:13" hidden="1" x14ac:dyDescent="0.25">
      <c r="L2464" s="42"/>
      <c r="M2464" s="42"/>
    </row>
    <row r="2465" spans="12:13" hidden="1" x14ac:dyDescent="0.25">
      <c r="L2465" s="42"/>
      <c r="M2465" s="42"/>
    </row>
    <row r="2466" spans="12:13" hidden="1" x14ac:dyDescent="0.25">
      <c r="L2466" s="42"/>
      <c r="M2466" s="42"/>
    </row>
    <row r="2467" spans="12:13" hidden="1" x14ac:dyDescent="0.25">
      <c r="L2467" s="42"/>
      <c r="M2467" s="42"/>
    </row>
    <row r="2468" spans="12:13" hidden="1" x14ac:dyDescent="0.25">
      <c r="L2468" s="42"/>
      <c r="M2468" s="42"/>
    </row>
    <row r="2469" spans="12:13" hidden="1" x14ac:dyDescent="0.25">
      <c r="L2469" s="42"/>
      <c r="M2469" s="42"/>
    </row>
    <row r="2470" spans="12:13" hidden="1" x14ac:dyDescent="0.25">
      <c r="L2470" s="42"/>
      <c r="M2470" s="42"/>
    </row>
    <row r="2471" spans="12:13" hidden="1" x14ac:dyDescent="0.25">
      <c r="L2471" s="42"/>
      <c r="M2471" s="42"/>
    </row>
    <row r="2472" spans="12:13" hidden="1" x14ac:dyDescent="0.25">
      <c r="L2472" s="42"/>
      <c r="M2472" s="42"/>
    </row>
    <row r="2473" spans="12:13" hidden="1" x14ac:dyDescent="0.25">
      <c r="L2473" s="42"/>
      <c r="M2473" s="42"/>
    </row>
    <row r="2474" spans="12:13" hidden="1" x14ac:dyDescent="0.25">
      <c r="L2474" s="42"/>
      <c r="M2474" s="42"/>
    </row>
    <row r="2475" spans="12:13" hidden="1" x14ac:dyDescent="0.25">
      <c r="L2475" s="42"/>
      <c r="M2475" s="42"/>
    </row>
    <row r="2476" spans="12:13" hidden="1" x14ac:dyDescent="0.25">
      <c r="L2476" s="42"/>
      <c r="M2476" s="42"/>
    </row>
    <row r="2477" spans="12:13" hidden="1" x14ac:dyDescent="0.25">
      <c r="L2477" s="42"/>
      <c r="M2477" s="42"/>
    </row>
    <row r="2478" spans="12:13" hidden="1" x14ac:dyDescent="0.25">
      <c r="L2478" s="42"/>
      <c r="M2478" s="42"/>
    </row>
    <row r="2479" spans="12:13" hidden="1" x14ac:dyDescent="0.25">
      <c r="L2479" s="42"/>
      <c r="M2479" s="42"/>
    </row>
    <row r="2480" spans="12:13" hidden="1" x14ac:dyDescent="0.25">
      <c r="L2480" s="42"/>
      <c r="M2480" s="42"/>
    </row>
    <row r="2481" spans="12:13" hidden="1" x14ac:dyDescent="0.25">
      <c r="L2481" s="42"/>
      <c r="M2481" s="42"/>
    </row>
    <row r="2482" spans="12:13" hidden="1" x14ac:dyDescent="0.25">
      <c r="L2482" s="42"/>
      <c r="M2482" s="42"/>
    </row>
    <row r="2483" spans="12:13" hidden="1" x14ac:dyDescent="0.25">
      <c r="L2483" s="42"/>
      <c r="M2483" s="42"/>
    </row>
    <row r="2484" spans="12:13" hidden="1" x14ac:dyDescent="0.25">
      <c r="L2484" s="42"/>
      <c r="M2484" s="42"/>
    </row>
    <row r="2485" spans="12:13" hidden="1" x14ac:dyDescent="0.25">
      <c r="L2485" s="42"/>
      <c r="M2485" s="42"/>
    </row>
    <row r="2486" spans="12:13" hidden="1" x14ac:dyDescent="0.25">
      <c r="L2486" s="42"/>
      <c r="M2486" s="42"/>
    </row>
    <row r="2487" spans="12:13" hidden="1" x14ac:dyDescent="0.25">
      <c r="L2487" s="42"/>
      <c r="M2487" s="42"/>
    </row>
    <row r="2488" spans="12:13" hidden="1" x14ac:dyDescent="0.25">
      <c r="L2488" s="42"/>
      <c r="M2488" s="42"/>
    </row>
    <row r="2489" spans="12:13" hidden="1" x14ac:dyDescent="0.25">
      <c r="L2489" s="42"/>
      <c r="M2489" s="42"/>
    </row>
    <row r="2490" spans="12:13" hidden="1" x14ac:dyDescent="0.25">
      <c r="L2490" s="42"/>
      <c r="M2490" s="42"/>
    </row>
    <row r="2491" spans="12:13" hidden="1" x14ac:dyDescent="0.25">
      <c r="L2491" s="42"/>
      <c r="M2491" s="42"/>
    </row>
    <row r="2492" spans="12:13" hidden="1" x14ac:dyDescent="0.25">
      <c r="L2492" s="42"/>
      <c r="M2492" s="42"/>
    </row>
    <row r="2493" spans="12:13" hidden="1" x14ac:dyDescent="0.25">
      <c r="L2493" s="42"/>
      <c r="M2493" s="42"/>
    </row>
    <row r="2494" spans="12:13" hidden="1" x14ac:dyDescent="0.25">
      <c r="L2494" s="42"/>
      <c r="M2494" s="42"/>
    </row>
    <row r="2495" spans="12:13" hidden="1" x14ac:dyDescent="0.25">
      <c r="L2495" s="42"/>
      <c r="M2495" s="42"/>
    </row>
    <row r="2496" spans="12:13" hidden="1" x14ac:dyDescent="0.25">
      <c r="L2496" s="42"/>
      <c r="M2496" s="42"/>
    </row>
    <row r="2497" spans="12:13" hidden="1" x14ac:dyDescent="0.25">
      <c r="L2497" s="42"/>
      <c r="M2497" s="42"/>
    </row>
    <row r="2498" spans="12:13" hidden="1" x14ac:dyDescent="0.25">
      <c r="L2498" s="42"/>
      <c r="M2498" s="42"/>
    </row>
    <row r="2499" spans="12:13" hidden="1" x14ac:dyDescent="0.25">
      <c r="L2499" s="42"/>
      <c r="M2499" s="42"/>
    </row>
    <row r="2500" spans="12:13" hidden="1" x14ac:dyDescent="0.25">
      <c r="L2500" s="42"/>
      <c r="M2500" s="42"/>
    </row>
    <row r="2501" spans="12:13" hidden="1" x14ac:dyDescent="0.25">
      <c r="L2501" s="42"/>
      <c r="M2501" s="42"/>
    </row>
    <row r="2502" spans="12:13" hidden="1" x14ac:dyDescent="0.25">
      <c r="L2502" s="42"/>
      <c r="M2502" s="42"/>
    </row>
    <row r="2503" spans="12:13" hidden="1" x14ac:dyDescent="0.25">
      <c r="L2503" s="42"/>
      <c r="M2503" s="42"/>
    </row>
    <row r="2504" spans="12:13" hidden="1" x14ac:dyDescent="0.25">
      <c r="L2504" s="42"/>
      <c r="M2504" s="42"/>
    </row>
    <row r="2505" spans="12:13" hidden="1" x14ac:dyDescent="0.25">
      <c r="L2505" s="42"/>
      <c r="M2505" s="42"/>
    </row>
    <row r="2506" spans="12:13" hidden="1" x14ac:dyDescent="0.25">
      <c r="L2506" s="42"/>
      <c r="M2506" s="42"/>
    </row>
    <row r="2507" spans="12:13" hidden="1" x14ac:dyDescent="0.25">
      <c r="L2507" s="42"/>
      <c r="M2507" s="42"/>
    </row>
    <row r="2508" spans="12:13" hidden="1" x14ac:dyDescent="0.25">
      <c r="L2508" s="42"/>
      <c r="M2508" s="42"/>
    </row>
    <row r="2509" spans="12:13" hidden="1" x14ac:dyDescent="0.25">
      <c r="L2509" s="42"/>
      <c r="M2509" s="42"/>
    </row>
    <row r="2510" spans="12:13" hidden="1" x14ac:dyDescent="0.25">
      <c r="L2510" s="42"/>
      <c r="M2510" s="42"/>
    </row>
    <row r="2511" spans="12:13" hidden="1" x14ac:dyDescent="0.25">
      <c r="L2511" s="42"/>
      <c r="M2511" s="42"/>
    </row>
    <row r="2512" spans="12:13" hidden="1" x14ac:dyDescent="0.25">
      <c r="L2512" s="42"/>
      <c r="M2512" s="42"/>
    </row>
    <row r="2513" spans="12:13" hidden="1" x14ac:dyDescent="0.25">
      <c r="L2513" s="42"/>
      <c r="M2513" s="42"/>
    </row>
    <row r="2514" spans="12:13" hidden="1" x14ac:dyDescent="0.25">
      <c r="L2514" s="42"/>
      <c r="M2514" s="42"/>
    </row>
    <row r="2515" spans="12:13" hidden="1" x14ac:dyDescent="0.25">
      <c r="L2515" s="42"/>
      <c r="M2515" s="42"/>
    </row>
    <row r="2516" spans="12:13" hidden="1" x14ac:dyDescent="0.25">
      <c r="L2516" s="42"/>
      <c r="M2516" s="42"/>
    </row>
    <row r="2517" spans="12:13" hidden="1" x14ac:dyDescent="0.25">
      <c r="L2517" s="42"/>
      <c r="M2517" s="42"/>
    </row>
    <row r="2518" spans="12:13" hidden="1" x14ac:dyDescent="0.25">
      <c r="L2518" s="42"/>
      <c r="M2518" s="42"/>
    </row>
    <row r="2519" spans="12:13" hidden="1" x14ac:dyDescent="0.25">
      <c r="L2519" s="42"/>
      <c r="M2519" s="42"/>
    </row>
    <row r="2520" spans="12:13" hidden="1" x14ac:dyDescent="0.25">
      <c r="L2520" s="42"/>
      <c r="M2520" s="42"/>
    </row>
    <row r="2521" spans="12:13" hidden="1" x14ac:dyDescent="0.25">
      <c r="L2521" s="42"/>
      <c r="M2521" s="42"/>
    </row>
    <row r="2522" spans="12:13" hidden="1" x14ac:dyDescent="0.25">
      <c r="L2522" s="42"/>
      <c r="M2522" s="42"/>
    </row>
    <row r="2523" spans="12:13" hidden="1" x14ac:dyDescent="0.25">
      <c r="L2523" s="42"/>
      <c r="M2523" s="42"/>
    </row>
    <row r="2524" spans="12:13" hidden="1" x14ac:dyDescent="0.25">
      <c r="L2524" s="42"/>
      <c r="M2524" s="42"/>
    </row>
    <row r="2525" spans="12:13" hidden="1" x14ac:dyDescent="0.25">
      <c r="L2525" s="42"/>
      <c r="M2525" s="42"/>
    </row>
    <row r="2526" spans="12:13" hidden="1" x14ac:dyDescent="0.25">
      <c r="L2526" s="42"/>
      <c r="M2526" s="42"/>
    </row>
    <row r="2527" spans="12:13" hidden="1" x14ac:dyDescent="0.25">
      <c r="L2527" s="42"/>
      <c r="M2527" s="42"/>
    </row>
    <row r="2528" spans="12:13" hidden="1" x14ac:dyDescent="0.25">
      <c r="L2528" s="42"/>
      <c r="M2528" s="42"/>
    </row>
    <row r="2529" spans="12:13" hidden="1" x14ac:dyDescent="0.25">
      <c r="L2529" s="42"/>
      <c r="M2529" s="42"/>
    </row>
    <row r="2530" spans="12:13" hidden="1" x14ac:dyDescent="0.25">
      <c r="L2530" s="42"/>
      <c r="M2530" s="42"/>
    </row>
    <row r="2531" spans="12:13" hidden="1" x14ac:dyDescent="0.25">
      <c r="L2531" s="42"/>
      <c r="M2531" s="42"/>
    </row>
    <row r="2532" spans="12:13" hidden="1" x14ac:dyDescent="0.25">
      <c r="L2532" s="42"/>
      <c r="M2532" s="42"/>
    </row>
    <row r="2533" spans="12:13" hidden="1" x14ac:dyDescent="0.25">
      <c r="L2533" s="42"/>
      <c r="M2533" s="42"/>
    </row>
    <row r="2534" spans="12:13" hidden="1" x14ac:dyDescent="0.25">
      <c r="L2534" s="42"/>
      <c r="M2534" s="42"/>
    </row>
    <row r="2535" spans="12:13" hidden="1" x14ac:dyDescent="0.25">
      <c r="L2535" s="42"/>
      <c r="M2535" s="42"/>
    </row>
    <row r="2536" spans="12:13" hidden="1" x14ac:dyDescent="0.25">
      <c r="L2536" s="42"/>
      <c r="M2536" s="42"/>
    </row>
    <row r="2537" spans="12:13" hidden="1" x14ac:dyDescent="0.25">
      <c r="L2537" s="42"/>
      <c r="M2537" s="42"/>
    </row>
    <row r="2538" spans="12:13" hidden="1" x14ac:dyDescent="0.25">
      <c r="L2538" s="42"/>
      <c r="M2538" s="42"/>
    </row>
    <row r="2539" spans="12:13" hidden="1" x14ac:dyDescent="0.25">
      <c r="L2539" s="42"/>
      <c r="M2539" s="42"/>
    </row>
    <row r="2540" spans="12:13" hidden="1" x14ac:dyDescent="0.25">
      <c r="L2540" s="42"/>
      <c r="M2540" s="42"/>
    </row>
    <row r="2541" spans="12:13" hidden="1" x14ac:dyDescent="0.25">
      <c r="L2541" s="42"/>
      <c r="M2541" s="42"/>
    </row>
    <row r="2542" spans="12:13" hidden="1" x14ac:dyDescent="0.25">
      <c r="L2542" s="42"/>
      <c r="M2542" s="42"/>
    </row>
    <row r="2543" spans="12:13" hidden="1" x14ac:dyDescent="0.25">
      <c r="L2543" s="42"/>
      <c r="M2543" s="42"/>
    </row>
    <row r="2544" spans="12:13" hidden="1" x14ac:dyDescent="0.25">
      <c r="L2544" s="42"/>
      <c r="M2544" s="42"/>
    </row>
    <row r="2545" spans="12:13" hidden="1" x14ac:dyDescent="0.25">
      <c r="L2545" s="42"/>
      <c r="M2545" s="42"/>
    </row>
    <row r="2546" spans="12:13" hidden="1" x14ac:dyDescent="0.25">
      <c r="L2546" s="42"/>
      <c r="M2546" s="42"/>
    </row>
    <row r="2547" spans="12:13" hidden="1" x14ac:dyDescent="0.25">
      <c r="L2547" s="42"/>
      <c r="M2547" s="42"/>
    </row>
    <row r="2548" spans="12:13" hidden="1" x14ac:dyDescent="0.25">
      <c r="L2548" s="42"/>
      <c r="M2548" s="42"/>
    </row>
    <row r="2549" spans="12:13" hidden="1" x14ac:dyDescent="0.25">
      <c r="L2549" s="42"/>
      <c r="M2549" s="42"/>
    </row>
    <row r="2550" spans="12:13" hidden="1" x14ac:dyDescent="0.25">
      <c r="L2550" s="42"/>
      <c r="M2550" s="42"/>
    </row>
    <row r="2551" spans="12:13" hidden="1" x14ac:dyDescent="0.25">
      <c r="L2551" s="42"/>
      <c r="M2551" s="42"/>
    </row>
    <row r="2552" spans="12:13" hidden="1" x14ac:dyDescent="0.25">
      <c r="L2552" s="42"/>
      <c r="M2552" s="42"/>
    </row>
    <row r="2553" spans="12:13" hidden="1" x14ac:dyDescent="0.25">
      <c r="L2553" s="42"/>
      <c r="M2553" s="42"/>
    </row>
    <row r="2554" spans="12:13" hidden="1" x14ac:dyDescent="0.25">
      <c r="L2554" s="42"/>
      <c r="M2554" s="42"/>
    </row>
    <row r="2555" spans="12:13" hidden="1" x14ac:dyDescent="0.25">
      <c r="L2555" s="42"/>
      <c r="M2555" s="42"/>
    </row>
    <row r="2556" spans="12:13" hidden="1" x14ac:dyDescent="0.25">
      <c r="L2556" s="42"/>
      <c r="M2556" s="42"/>
    </row>
    <row r="2557" spans="12:13" hidden="1" x14ac:dyDescent="0.25">
      <c r="L2557" s="42"/>
      <c r="M2557" s="42"/>
    </row>
    <row r="2558" spans="12:13" hidden="1" x14ac:dyDescent="0.25">
      <c r="L2558" s="42"/>
      <c r="M2558" s="42"/>
    </row>
    <row r="2559" spans="12:13" hidden="1" x14ac:dyDescent="0.25">
      <c r="L2559" s="42"/>
      <c r="M2559" s="42"/>
    </row>
    <row r="2560" spans="12:13" hidden="1" x14ac:dyDescent="0.25">
      <c r="L2560" s="42"/>
      <c r="M2560" s="42"/>
    </row>
    <row r="2561" spans="12:13" hidden="1" x14ac:dyDescent="0.25">
      <c r="L2561" s="42"/>
      <c r="M2561" s="42"/>
    </row>
    <row r="2562" spans="12:13" hidden="1" x14ac:dyDescent="0.25">
      <c r="L2562" s="42"/>
      <c r="M2562" s="42"/>
    </row>
    <row r="2563" spans="12:13" hidden="1" x14ac:dyDescent="0.25">
      <c r="L2563" s="42"/>
      <c r="M2563" s="42"/>
    </row>
    <row r="2564" spans="12:13" hidden="1" x14ac:dyDescent="0.25">
      <c r="L2564" s="42"/>
      <c r="M2564" s="42"/>
    </row>
    <row r="2565" spans="12:13" hidden="1" x14ac:dyDescent="0.25">
      <c r="L2565" s="42"/>
      <c r="M2565" s="42"/>
    </row>
    <row r="2566" spans="12:13" hidden="1" x14ac:dyDescent="0.25">
      <c r="L2566" s="42"/>
      <c r="M2566" s="42"/>
    </row>
    <row r="2567" spans="12:13" hidden="1" x14ac:dyDescent="0.25">
      <c r="L2567" s="42"/>
      <c r="M2567" s="42"/>
    </row>
    <row r="2568" spans="12:13" hidden="1" x14ac:dyDescent="0.25">
      <c r="L2568" s="42"/>
      <c r="M2568" s="42"/>
    </row>
    <row r="2569" spans="12:13" hidden="1" x14ac:dyDescent="0.25">
      <c r="L2569" s="42"/>
      <c r="M2569" s="42"/>
    </row>
    <row r="2570" spans="12:13" hidden="1" x14ac:dyDescent="0.25">
      <c r="L2570" s="42"/>
      <c r="M2570" s="42"/>
    </row>
    <row r="2571" spans="12:13" hidden="1" x14ac:dyDescent="0.25">
      <c r="L2571" s="42"/>
      <c r="M2571" s="42"/>
    </row>
    <row r="2572" spans="12:13" hidden="1" x14ac:dyDescent="0.25">
      <c r="L2572" s="42"/>
      <c r="M2572" s="42"/>
    </row>
    <row r="2573" spans="12:13" hidden="1" x14ac:dyDescent="0.25">
      <c r="L2573" s="42"/>
      <c r="M2573" s="42"/>
    </row>
    <row r="2574" spans="12:13" hidden="1" x14ac:dyDescent="0.25">
      <c r="L2574" s="42"/>
      <c r="M2574" s="42"/>
    </row>
    <row r="2575" spans="12:13" hidden="1" x14ac:dyDescent="0.25">
      <c r="L2575" s="42"/>
      <c r="M2575" s="42"/>
    </row>
    <row r="2576" spans="12:13" hidden="1" x14ac:dyDescent="0.25">
      <c r="L2576" s="42"/>
      <c r="M2576" s="42"/>
    </row>
    <row r="2577" spans="12:13" hidden="1" x14ac:dyDescent="0.25">
      <c r="L2577" s="42"/>
      <c r="M2577" s="42"/>
    </row>
    <row r="2578" spans="12:13" hidden="1" x14ac:dyDescent="0.25">
      <c r="L2578" s="42"/>
      <c r="M2578" s="42"/>
    </row>
    <row r="2579" spans="12:13" hidden="1" x14ac:dyDescent="0.25">
      <c r="L2579" s="42"/>
      <c r="M2579" s="42"/>
    </row>
    <row r="2580" spans="12:13" hidden="1" x14ac:dyDescent="0.25">
      <c r="L2580" s="42"/>
      <c r="M2580" s="42"/>
    </row>
    <row r="2581" spans="12:13" hidden="1" x14ac:dyDescent="0.25">
      <c r="L2581" s="42"/>
      <c r="M2581" s="42"/>
    </row>
    <row r="2582" spans="12:13" hidden="1" x14ac:dyDescent="0.25">
      <c r="L2582" s="42"/>
      <c r="M2582" s="42"/>
    </row>
    <row r="2583" spans="12:13" hidden="1" x14ac:dyDescent="0.25">
      <c r="L2583" s="42"/>
      <c r="M2583" s="42"/>
    </row>
    <row r="2584" spans="12:13" hidden="1" x14ac:dyDescent="0.25">
      <c r="L2584" s="42"/>
      <c r="M2584" s="42"/>
    </row>
    <row r="2585" spans="12:13" hidden="1" x14ac:dyDescent="0.25">
      <c r="L2585" s="42"/>
      <c r="M2585" s="42"/>
    </row>
    <row r="2586" spans="12:13" hidden="1" x14ac:dyDescent="0.25">
      <c r="L2586" s="42"/>
      <c r="M2586" s="42"/>
    </row>
    <row r="2587" spans="12:13" hidden="1" x14ac:dyDescent="0.25">
      <c r="L2587" s="42"/>
      <c r="M2587" s="42"/>
    </row>
    <row r="2588" spans="12:13" hidden="1" x14ac:dyDescent="0.25">
      <c r="L2588" s="42"/>
      <c r="M2588" s="42"/>
    </row>
    <row r="2589" spans="12:13" hidden="1" x14ac:dyDescent="0.25">
      <c r="L2589" s="42"/>
      <c r="M2589" s="42"/>
    </row>
    <row r="2590" spans="12:13" hidden="1" x14ac:dyDescent="0.25">
      <c r="L2590" s="42"/>
      <c r="M2590" s="42"/>
    </row>
    <row r="2591" spans="12:13" hidden="1" x14ac:dyDescent="0.25">
      <c r="L2591" s="42"/>
      <c r="M2591" s="42"/>
    </row>
    <row r="2592" spans="12:13" hidden="1" x14ac:dyDescent="0.25">
      <c r="L2592" s="42"/>
      <c r="M2592" s="42"/>
    </row>
    <row r="2593" spans="12:13" hidden="1" x14ac:dyDescent="0.25">
      <c r="L2593" s="42"/>
      <c r="M2593" s="42"/>
    </row>
    <row r="2594" spans="12:13" hidden="1" x14ac:dyDescent="0.25">
      <c r="L2594" s="42"/>
      <c r="M2594" s="42"/>
    </row>
    <row r="2595" spans="12:13" hidden="1" x14ac:dyDescent="0.25">
      <c r="L2595" s="42"/>
      <c r="M2595" s="42"/>
    </row>
    <row r="2596" spans="12:13" hidden="1" x14ac:dyDescent="0.25">
      <c r="L2596" s="42"/>
      <c r="M2596" s="42"/>
    </row>
    <row r="2597" spans="12:13" hidden="1" x14ac:dyDescent="0.25">
      <c r="L2597" s="42"/>
      <c r="M2597" s="42"/>
    </row>
    <row r="2598" spans="12:13" hidden="1" x14ac:dyDescent="0.25">
      <c r="L2598" s="42"/>
      <c r="M2598" s="42"/>
    </row>
    <row r="2599" spans="12:13" hidden="1" x14ac:dyDescent="0.25">
      <c r="L2599" s="42"/>
      <c r="M2599" s="42"/>
    </row>
    <row r="2600" spans="12:13" hidden="1" x14ac:dyDescent="0.25">
      <c r="L2600" s="42"/>
      <c r="M2600" s="42"/>
    </row>
    <row r="2601" spans="12:13" hidden="1" x14ac:dyDescent="0.25">
      <c r="L2601" s="42"/>
      <c r="M2601" s="42"/>
    </row>
    <row r="2602" spans="12:13" hidden="1" x14ac:dyDescent="0.25">
      <c r="L2602" s="42"/>
      <c r="M2602" s="42"/>
    </row>
    <row r="2603" spans="12:13" hidden="1" x14ac:dyDescent="0.25">
      <c r="L2603" s="42"/>
      <c r="M2603" s="42"/>
    </row>
    <row r="2604" spans="12:13" hidden="1" x14ac:dyDescent="0.25">
      <c r="L2604" s="42"/>
      <c r="M2604" s="42"/>
    </row>
    <row r="2605" spans="12:13" hidden="1" x14ac:dyDescent="0.25">
      <c r="L2605" s="42"/>
      <c r="M2605" s="42"/>
    </row>
    <row r="2606" spans="12:13" hidden="1" x14ac:dyDescent="0.25">
      <c r="L2606" s="42"/>
      <c r="M2606" s="42"/>
    </row>
    <row r="2607" spans="12:13" hidden="1" x14ac:dyDescent="0.25">
      <c r="L2607" s="42"/>
      <c r="M2607" s="42"/>
    </row>
    <row r="2608" spans="12:13" hidden="1" x14ac:dyDescent="0.25">
      <c r="L2608" s="42"/>
      <c r="M2608" s="42"/>
    </row>
    <row r="2609" spans="12:13" hidden="1" x14ac:dyDescent="0.25">
      <c r="L2609" s="42"/>
      <c r="M2609" s="42"/>
    </row>
    <row r="2610" spans="12:13" hidden="1" x14ac:dyDescent="0.25">
      <c r="L2610" s="42"/>
      <c r="M2610" s="42"/>
    </row>
    <row r="2611" spans="12:13" hidden="1" x14ac:dyDescent="0.25">
      <c r="L2611" s="42"/>
      <c r="M2611" s="42"/>
    </row>
    <row r="2612" spans="12:13" hidden="1" x14ac:dyDescent="0.25">
      <c r="L2612" s="42"/>
      <c r="M2612" s="42"/>
    </row>
    <row r="2613" spans="12:13" hidden="1" x14ac:dyDescent="0.25">
      <c r="L2613" s="42"/>
      <c r="M2613" s="42"/>
    </row>
    <row r="2614" spans="12:13" hidden="1" x14ac:dyDescent="0.25">
      <c r="L2614" s="42"/>
      <c r="M2614" s="42"/>
    </row>
    <row r="2615" spans="12:13" hidden="1" x14ac:dyDescent="0.25">
      <c r="L2615" s="42"/>
      <c r="M2615" s="42"/>
    </row>
    <row r="2616" spans="12:13" hidden="1" x14ac:dyDescent="0.25">
      <c r="L2616" s="42"/>
      <c r="M2616" s="42"/>
    </row>
    <row r="2617" spans="12:13" hidden="1" x14ac:dyDescent="0.25">
      <c r="L2617" s="42"/>
      <c r="M2617" s="42"/>
    </row>
    <row r="2618" spans="12:13" hidden="1" x14ac:dyDescent="0.25">
      <c r="L2618" s="42"/>
      <c r="M2618" s="42"/>
    </row>
    <row r="2619" spans="12:13" hidden="1" x14ac:dyDescent="0.25">
      <c r="L2619" s="42"/>
      <c r="M2619" s="42"/>
    </row>
    <row r="2620" spans="12:13" hidden="1" x14ac:dyDescent="0.25">
      <c r="L2620" s="42"/>
      <c r="M2620" s="42"/>
    </row>
    <row r="2621" spans="12:13" hidden="1" x14ac:dyDescent="0.25">
      <c r="L2621" s="42"/>
      <c r="M2621" s="42"/>
    </row>
    <row r="2622" spans="12:13" hidden="1" x14ac:dyDescent="0.25">
      <c r="L2622" s="42"/>
      <c r="M2622" s="42"/>
    </row>
    <row r="2623" spans="12:13" hidden="1" x14ac:dyDescent="0.25">
      <c r="L2623" s="42"/>
      <c r="M2623" s="42"/>
    </row>
    <row r="2624" spans="12:13" hidden="1" x14ac:dyDescent="0.25">
      <c r="L2624" s="42"/>
      <c r="M2624" s="42"/>
    </row>
    <row r="2625" spans="12:13" hidden="1" x14ac:dyDescent="0.25">
      <c r="L2625" s="42"/>
      <c r="M2625" s="42"/>
    </row>
    <row r="2626" spans="12:13" hidden="1" x14ac:dyDescent="0.25">
      <c r="L2626" s="42"/>
      <c r="M2626" s="42"/>
    </row>
    <row r="2627" spans="12:13" hidden="1" x14ac:dyDescent="0.25">
      <c r="L2627" s="42"/>
      <c r="M2627" s="42"/>
    </row>
    <row r="2628" spans="12:13" hidden="1" x14ac:dyDescent="0.25">
      <c r="L2628" s="42"/>
      <c r="M2628" s="42"/>
    </row>
    <row r="2629" spans="12:13" hidden="1" x14ac:dyDescent="0.25">
      <c r="L2629" s="42"/>
      <c r="M2629" s="42"/>
    </row>
    <row r="2630" spans="12:13" hidden="1" x14ac:dyDescent="0.25">
      <c r="L2630" s="42"/>
      <c r="M2630" s="42"/>
    </row>
    <row r="2631" spans="12:13" hidden="1" x14ac:dyDescent="0.25">
      <c r="L2631" s="42"/>
      <c r="M2631" s="42"/>
    </row>
    <row r="2632" spans="12:13" hidden="1" x14ac:dyDescent="0.25">
      <c r="L2632" s="42"/>
      <c r="M2632" s="42"/>
    </row>
    <row r="2633" spans="12:13" hidden="1" x14ac:dyDescent="0.25">
      <c r="L2633" s="42"/>
      <c r="M2633" s="42"/>
    </row>
    <row r="2634" spans="12:13" hidden="1" x14ac:dyDescent="0.25">
      <c r="L2634" s="42"/>
      <c r="M2634" s="42"/>
    </row>
    <row r="2635" spans="12:13" hidden="1" x14ac:dyDescent="0.25">
      <c r="L2635" s="42"/>
      <c r="M2635" s="42"/>
    </row>
    <row r="2636" spans="12:13" hidden="1" x14ac:dyDescent="0.25">
      <c r="L2636" s="42"/>
      <c r="M2636" s="42"/>
    </row>
    <row r="2637" spans="12:13" hidden="1" x14ac:dyDescent="0.25">
      <c r="L2637" s="42"/>
      <c r="M2637" s="42"/>
    </row>
    <row r="2638" spans="12:13" hidden="1" x14ac:dyDescent="0.25">
      <c r="L2638" s="42"/>
      <c r="M2638" s="42"/>
    </row>
    <row r="2639" spans="12:13" hidden="1" x14ac:dyDescent="0.25">
      <c r="L2639" s="42"/>
      <c r="M2639" s="42"/>
    </row>
    <row r="2640" spans="12:13" hidden="1" x14ac:dyDescent="0.25">
      <c r="L2640" s="42"/>
      <c r="M2640" s="42"/>
    </row>
    <row r="2641" spans="12:13" hidden="1" x14ac:dyDescent="0.25">
      <c r="L2641" s="42"/>
      <c r="M2641" s="42"/>
    </row>
    <row r="2642" spans="12:13" hidden="1" x14ac:dyDescent="0.25">
      <c r="L2642" s="42"/>
      <c r="M2642" s="42"/>
    </row>
    <row r="2643" spans="12:13" hidden="1" x14ac:dyDescent="0.25">
      <c r="L2643" s="42"/>
      <c r="M2643" s="42"/>
    </row>
    <row r="2644" spans="12:13" hidden="1" x14ac:dyDescent="0.25">
      <c r="L2644" s="42"/>
      <c r="M2644" s="42"/>
    </row>
    <row r="2645" spans="12:13" hidden="1" x14ac:dyDescent="0.25">
      <c r="L2645" s="42"/>
      <c r="M2645" s="42"/>
    </row>
    <row r="2646" spans="12:13" hidden="1" x14ac:dyDescent="0.25">
      <c r="L2646" s="42"/>
      <c r="M2646" s="42"/>
    </row>
    <row r="2647" spans="12:13" hidden="1" x14ac:dyDescent="0.25">
      <c r="L2647" s="42"/>
      <c r="M2647" s="42"/>
    </row>
    <row r="2648" spans="12:13" hidden="1" x14ac:dyDescent="0.25">
      <c r="L2648" s="42"/>
      <c r="M2648" s="42"/>
    </row>
    <row r="2649" spans="12:13" hidden="1" x14ac:dyDescent="0.25">
      <c r="L2649" s="42"/>
      <c r="M2649" s="42"/>
    </row>
    <row r="2650" spans="12:13" hidden="1" x14ac:dyDescent="0.25">
      <c r="L2650" s="42"/>
      <c r="M2650" s="42"/>
    </row>
    <row r="2651" spans="12:13" hidden="1" x14ac:dyDescent="0.25">
      <c r="L2651" s="42"/>
      <c r="M2651" s="42"/>
    </row>
    <row r="2652" spans="12:13" hidden="1" x14ac:dyDescent="0.25">
      <c r="L2652" s="42"/>
      <c r="M2652" s="42"/>
    </row>
    <row r="2653" spans="12:13" hidden="1" x14ac:dyDescent="0.25">
      <c r="L2653" s="42"/>
      <c r="M2653" s="42"/>
    </row>
    <row r="2654" spans="12:13" hidden="1" x14ac:dyDescent="0.25">
      <c r="L2654" s="42"/>
      <c r="M2654" s="42"/>
    </row>
    <row r="2655" spans="12:13" hidden="1" x14ac:dyDescent="0.25">
      <c r="L2655" s="42"/>
      <c r="M2655" s="42"/>
    </row>
    <row r="2656" spans="12:13" hidden="1" x14ac:dyDescent="0.25">
      <c r="L2656" s="42"/>
      <c r="M2656" s="42"/>
    </row>
    <row r="2657" spans="12:13" hidden="1" x14ac:dyDescent="0.25">
      <c r="L2657" s="42"/>
      <c r="M2657" s="42"/>
    </row>
    <row r="2658" spans="12:13" hidden="1" x14ac:dyDescent="0.25">
      <c r="L2658" s="42"/>
      <c r="M2658" s="42"/>
    </row>
    <row r="2659" spans="12:13" hidden="1" x14ac:dyDescent="0.25">
      <c r="L2659" s="42"/>
      <c r="M2659" s="42"/>
    </row>
    <row r="2660" spans="12:13" hidden="1" x14ac:dyDescent="0.25">
      <c r="L2660" s="42"/>
      <c r="M2660" s="42"/>
    </row>
    <row r="2661" spans="12:13" hidden="1" x14ac:dyDescent="0.25">
      <c r="L2661" s="42"/>
      <c r="M2661" s="42"/>
    </row>
    <row r="2662" spans="12:13" hidden="1" x14ac:dyDescent="0.25">
      <c r="L2662" s="42"/>
      <c r="M2662" s="42"/>
    </row>
    <row r="2663" spans="12:13" hidden="1" x14ac:dyDescent="0.25">
      <c r="L2663" s="42"/>
      <c r="M2663" s="42"/>
    </row>
    <row r="2664" spans="12:13" hidden="1" x14ac:dyDescent="0.25">
      <c r="L2664" s="42"/>
      <c r="M2664" s="42"/>
    </row>
    <row r="2665" spans="12:13" hidden="1" x14ac:dyDescent="0.25">
      <c r="L2665" s="42"/>
      <c r="M2665" s="42"/>
    </row>
    <row r="2666" spans="12:13" hidden="1" x14ac:dyDescent="0.25">
      <c r="L2666" s="42"/>
      <c r="M2666" s="42"/>
    </row>
    <row r="2667" spans="12:13" hidden="1" x14ac:dyDescent="0.25">
      <c r="L2667" s="42"/>
      <c r="M2667" s="42"/>
    </row>
    <row r="2668" spans="12:13" hidden="1" x14ac:dyDescent="0.25">
      <c r="L2668" s="42"/>
      <c r="M2668" s="42"/>
    </row>
    <row r="2669" spans="12:13" hidden="1" x14ac:dyDescent="0.25">
      <c r="L2669" s="42"/>
      <c r="M2669" s="42"/>
    </row>
    <row r="2670" spans="12:13" hidden="1" x14ac:dyDescent="0.25">
      <c r="L2670" s="42"/>
      <c r="M2670" s="42"/>
    </row>
    <row r="2671" spans="12:13" hidden="1" x14ac:dyDescent="0.25">
      <c r="L2671" s="42"/>
      <c r="M2671" s="42"/>
    </row>
    <row r="2672" spans="12:13" hidden="1" x14ac:dyDescent="0.25">
      <c r="L2672" s="42"/>
      <c r="M2672" s="42"/>
    </row>
    <row r="2673" spans="12:13" hidden="1" x14ac:dyDescent="0.25">
      <c r="L2673" s="42"/>
      <c r="M2673" s="42"/>
    </row>
    <row r="2674" spans="12:13" hidden="1" x14ac:dyDescent="0.25">
      <c r="L2674" s="42"/>
      <c r="M2674" s="42"/>
    </row>
    <row r="2675" spans="12:13" hidden="1" x14ac:dyDescent="0.25">
      <c r="L2675" s="42"/>
      <c r="M2675" s="42"/>
    </row>
    <row r="2676" spans="12:13" hidden="1" x14ac:dyDescent="0.25">
      <c r="L2676" s="42"/>
      <c r="M2676" s="42"/>
    </row>
    <row r="2677" spans="12:13" hidden="1" x14ac:dyDescent="0.25">
      <c r="L2677" s="42"/>
      <c r="M2677" s="42"/>
    </row>
    <row r="2678" spans="12:13" hidden="1" x14ac:dyDescent="0.25">
      <c r="L2678" s="42"/>
      <c r="M2678" s="42"/>
    </row>
    <row r="2679" spans="12:13" hidden="1" x14ac:dyDescent="0.25">
      <c r="L2679" s="42"/>
      <c r="M2679" s="42"/>
    </row>
    <row r="2680" spans="12:13" hidden="1" x14ac:dyDescent="0.25">
      <c r="L2680" s="42"/>
      <c r="M2680" s="42"/>
    </row>
    <row r="2681" spans="12:13" hidden="1" x14ac:dyDescent="0.25">
      <c r="L2681" s="42"/>
      <c r="M2681" s="42"/>
    </row>
    <row r="2682" spans="12:13" hidden="1" x14ac:dyDescent="0.25">
      <c r="L2682" s="42"/>
      <c r="M2682" s="42"/>
    </row>
    <row r="2683" spans="12:13" hidden="1" x14ac:dyDescent="0.25">
      <c r="L2683" s="42"/>
      <c r="M2683" s="42"/>
    </row>
    <row r="2684" spans="12:13" hidden="1" x14ac:dyDescent="0.25">
      <c r="L2684" s="42"/>
      <c r="M2684" s="42"/>
    </row>
    <row r="2685" spans="12:13" hidden="1" x14ac:dyDescent="0.25">
      <c r="L2685" s="42"/>
      <c r="M2685" s="42"/>
    </row>
    <row r="2686" spans="12:13" hidden="1" x14ac:dyDescent="0.25">
      <c r="L2686" s="42"/>
      <c r="M2686" s="42"/>
    </row>
    <row r="2687" spans="12:13" hidden="1" x14ac:dyDescent="0.25">
      <c r="L2687" s="42"/>
      <c r="M2687" s="42"/>
    </row>
    <row r="2688" spans="12:13" hidden="1" x14ac:dyDescent="0.25">
      <c r="L2688" s="42"/>
      <c r="M2688" s="42"/>
    </row>
    <row r="2689" spans="12:13" hidden="1" x14ac:dyDescent="0.25">
      <c r="L2689" s="42"/>
      <c r="M2689" s="42"/>
    </row>
    <row r="2690" spans="12:13" hidden="1" x14ac:dyDescent="0.25">
      <c r="L2690" s="42"/>
      <c r="M2690" s="42"/>
    </row>
    <row r="2691" spans="12:13" hidden="1" x14ac:dyDescent="0.25">
      <c r="L2691" s="42"/>
      <c r="M2691" s="42"/>
    </row>
    <row r="2692" spans="12:13" hidden="1" x14ac:dyDescent="0.25">
      <c r="L2692" s="42"/>
      <c r="M2692" s="42"/>
    </row>
    <row r="2693" spans="12:13" hidden="1" x14ac:dyDescent="0.25">
      <c r="L2693" s="42"/>
      <c r="M2693" s="42"/>
    </row>
    <row r="2694" spans="12:13" hidden="1" x14ac:dyDescent="0.25">
      <c r="L2694" s="42"/>
      <c r="M2694" s="42"/>
    </row>
    <row r="2695" spans="12:13" hidden="1" x14ac:dyDescent="0.25">
      <c r="L2695" s="42"/>
      <c r="M2695" s="42"/>
    </row>
    <row r="2696" spans="12:13" hidden="1" x14ac:dyDescent="0.25">
      <c r="L2696" s="42"/>
      <c r="M2696" s="42"/>
    </row>
    <row r="2697" spans="12:13" hidden="1" x14ac:dyDescent="0.25">
      <c r="L2697" s="42"/>
      <c r="M2697" s="42"/>
    </row>
    <row r="2698" spans="12:13" hidden="1" x14ac:dyDescent="0.25">
      <c r="L2698" s="42"/>
      <c r="M2698" s="42"/>
    </row>
    <row r="2699" spans="12:13" hidden="1" x14ac:dyDescent="0.25">
      <c r="L2699" s="42"/>
      <c r="M2699" s="42"/>
    </row>
    <row r="2700" spans="12:13" hidden="1" x14ac:dyDescent="0.25">
      <c r="L2700" s="42"/>
      <c r="M2700" s="42"/>
    </row>
    <row r="2701" spans="12:13" hidden="1" x14ac:dyDescent="0.25">
      <c r="L2701" s="42"/>
      <c r="M2701" s="42"/>
    </row>
    <row r="2702" spans="12:13" hidden="1" x14ac:dyDescent="0.25">
      <c r="L2702" s="42"/>
      <c r="M2702" s="42"/>
    </row>
    <row r="2703" spans="12:13" hidden="1" x14ac:dyDescent="0.25">
      <c r="L2703" s="42"/>
      <c r="M2703" s="42"/>
    </row>
    <row r="2704" spans="12:13" hidden="1" x14ac:dyDescent="0.25">
      <c r="L2704" s="42"/>
      <c r="M2704" s="42"/>
    </row>
    <row r="2705" spans="12:13" hidden="1" x14ac:dyDescent="0.25">
      <c r="L2705" s="42"/>
      <c r="M2705" s="42"/>
    </row>
    <row r="2706" spans="12:13" hidden="1" x14ac:dyDescent="0.25">
      <c r="L2706" s="42"/>
      <c r="M2706" s="42"/>
    </row>
    <row r="2707" spans="12:13" hidden="1" x14ac:dyDescent="0.25">
      <c r="L2707" s="42"/>
      <c r="M2707" s="42"/>
    </row>
    <row r="2708" spans="12:13" hidden="1" x14ac:dyDescent="0.25">
      <c r="L2708" s="42"/>
      <c r="M2708" s="42"/>
    </row>
    <row r="2709" spans="12:13" hidden="1" x14ac:dyDescent="0.25">
      <c r="L2709" s="42"/>
      <c r="M2709" s="42"/>
    </row>
    <row r="2710" spans="12:13" hidden="1" x14ac:dyDescent="0.25">
      <c r="L2710" s="42"/>
      <c r="M2710" s="42"/>
    </row>
    <row r="2711" spans="12:13" hidden="1" x14ac:dyDescent="0.25">
      <c r="L2711" s="42"/>
      <c r="M2711" s="42"/>
    </row>
    <row r="2712" spans="12:13" hidden="1" x14ac:dyDescent="0.25">
      <c r="L2712" s="42"/>
      <c r="M2712" s="42"/>
    </row>
    <row r="2713" spans="12:13" hidden="1" x14ac:dyDescent="0.25">
      <c r="L2713" s="42"/>
      <c r="M2713" s="42"/>
    </row>
    <row r="2714" spans="12:13" hidden="1" x14ac:dyDescent="0.25">
      <c r="L2714" s="42"/>
      <c r="M2714" s="42"/>
    </row>
    <row r="2715" spans="12:13" hidden="1" x14ac:dyDescent="0.25">
      <c r="L2715" s="42"/>
      <c r="M2715" s="42"/>
    </row>
    <row r="2716" spans="12:13" hidden="1" x14ac:dyDescent="0.25">
      <c r="L2716" s="42"/>
      <c r="M2716" s="42"/>
    </row>
    <row r="2717" spans="12:13" hidden="1" x14ac:dyDescent="0.25">
      <c r="L2717" s="42"/>
      <c r="M2717" s="42"/>
    </row>
    <row r="2718" spans="12:13" hidden="1" x14ac:dyDescent="0.25">
      <c r="L2718" s="42"/>
      <c r="M2718" s="42"/>
    </row>
    <row r="2719" spans="12:13" hidden="1" x14ac:dyDescent="0.25">
      <c r="L2719" s="42"/>
      <c r="M2719" s="42"/>
    </row>
    <row r="2720" spans="12:13" hidden="1" x14ac:dyDescent="0.25">
      <c r="L2720" s="42"/>
      <c r="M2720" s="42"/>
    </row>
    <row r="2721" spans="12:13" hidden="1" x14ac:dyDescent="0.25">
      <c r="L2721" s="42"/>
      <c r="M2721" s="42"/>
    </row>
    <row r="2722" spans="12:13" hidden="1" x14ac:dyDescent="0.25">
      <c r="L2722" s="42"/>
      <c r="M2722" s="42"/>
    </row>
    <row r="2723" spans="12:13" hidden="1" x14ac:dyDescent="0.25">
      <c r="L2723" s="42"/>
      <c r="M2723" s="42"/>
    </row>
    <row r="2724" spans="12:13" hidden="1" x14ac:dyDescent="0.25">
      <c r="L2724" s="42"/>
      <c r="M2724" s="42"/>
    </row>
    <row r="2725" spans="12:13" hidden="1" x14ac:dyDescent="0.25">
      <c r="L2725" s="42"/>
      <c r="M2725" s="42"/>
    </row>
    <row r="2726" spans="12:13" hidden="1" x14ac:dyDescent="0.25">
      <c r="L2726" s="42"/>
      <c r="M2726" s="42"/>
    </row>
    <row r="2727" spans="12:13" hidden="1" x14ac:dyDescent="0.25">
      <c r="L2727" s="42"/>
      <c r="M2727" s="42"/>
    </row>
    <row r="2728" spans="12:13" hidden="1" x14ac:dyDescent="0.25">
      <c r="L2728" s="42"/>
      <c r="M2728" s="42"/>
    </row>
    <row r="2729" spans="12:13" hidden="1" x14ac:dyDescent="0.25">
      <c r="L2729" s="42"/>
      <c r="M2729" s="42"/>
    </row>
    <row r="2730" spans="12:13" hidden="1" x14ac:dyDescent="0.25">
      <c r="L2730" s="42"/>
      <c r="M2730" s="42"/>
    </row>
    <row r="2731" spans="12:13" hidden="1" x14ac:dyDescent="0.25">
      <c r="L2731" s="42"/>
      <c r="M2731" s="42"/>
    </row>
    <row r="2732" spans="12:13" hidden="1" x14ac:dyDescent="0.25">
      <c r="L2732" s="42"/>
      <c r="M2732" s="42"/>
    </row>
    <row r="2733" spans="12:13" hidden="1" x14ac:dyDescent="0.25">
      <c r="L2733" s="42"/>
      <c r="M2733" s="42"/>
    </row>
    <row r="2734" spans="12:13" hidden="1" x14ac:dyDescent="0.25">
      <c r="L2734" s="42"/>
      <c r="M2734" s="42"/>
    </row>
    <row r="2735" spans="12:13" hidden="1" x14ac:dyDescent="0.25">
      <c r="L2735" s="42"/>
      <c r="M2735" s="42"/>
    </row>
    <row r="2736" spans="12:13" hidden="1" x14ac:dyDescent="0.25">
      <c r="L2736" s="42"/>
      <c r="M2736" s="42"/>
    </row>
    <row r="2737" spans="12:13" hidden="1" x14ac:dyDescent="0.25">
      <c r="L2737" s="42"/>
      <c r="M2737" s="42"/>
    </row>
    <row r="2738" spans="12:13" hidden="1" x14ac:dyDescent="0.25">
      <c r="L2738" s="42"/>
      <c r="M2738" s="42"/>
    </row>
    <row r="2739" spans="12:13" hidden="1" x14ac:dyDescent="0.25">
      <c r="L2739" s="42"/>
      <c r="M2739" s="42"/>
    </row>
    <row r="2740" spans="12:13" hidden="1" x14ac:dyDescent="0.25">
      <c r="L2740" s="42"/>
      <c r="M2740" s="42"/>
    </row>
    <row r="2741" spans="12:13" hidden="1" x14ac:dyDescent="0.25">
      <c r="L2741" s="42"/>
      <c r="M2741" s="42"/>
    </row>
    <row r="2742" spans="12:13" hidden="1" x14ac:dyDescent="0.25">
      <c r="L2742" s="42"/>
      <c r="M2742" s="42"/>
    </row>
    <row r="2743" spans="12:13" hidden="1" x14ac:dyDescent="0.25">
      <c r="L2743" s="42"/>
      <c r="M2743" s="42"/>
    </row>
    <row r="2744" spans="12:13" hidden="1" x14ac:dyDescent="0.25">
      <c r="L2744" s="42"/>
      <c r="M2744" s="42"/>
    </row>
    <row r="2745" spans="12:13" hidden="1" x14ac:dyDescent="0.25">
      <c r="L2745" s="42"/>
      <c r="M2745" s="42"/>
    </row>
    <row r="2746" spans="12:13" hidden="1" x14ac:dyDescent="0.25">
      <c r="L2746" s="42"/>
      <c r="M2746" s="42"/>
    </row>
    <row r="2747" spans="12:13" hidden="1" x14ac:dyDescent="0.25">
      <c r="L2747" s="42"/>
      <c r="M2747" s="42"/>
    </row>
    <row r="2748" spans="12:13" hidden="1" x14ac:dyDescent="0.25">
      <c r="L2748" s="42"/>
      <c r="M2748" s="42"/>
    </row>
    <row r="2749" spans="12:13" hidden="1" x14ac:dyDescent="0.25">
      <c r="L2749" s="42"/>
      <c r="M2749" s="42"/>
    </row>
    <row r="2750" spans="12:13" hidden="1" x14ac:dyDescent="0.25">
      <c r="L2750" s="42"/>
      <c r="M2750" s="42"/>
    </row>
    <row r="2751" spans="12:13" hidden="1" x14ac:dyDescent="0.25">
      <c r="L2751" s="42"/>
      <c r="M2751" s="42"/>
    </row>
    <row r="2752" spans="12:13" hidden="1" x14ac:dyDescent="0.25">
      <c r="L2752" s="42"/>
      <c r="M2752" s="42"/>
    </row>
    <row r="2753" spans="12:13" hidden="1" x14ac:dyDescent="0.25">
      <c r="L2753" s="42"/>
      <c r="M2753" s="42"/>
    </row>
    <row r="2754" spans="12:13" hidden="1" x14ac:dyDescent="0.25">
      <c r="L2754" s="42"/>
      <c r="M2754" s="42"/>
    </row>
    <row r="2755" spans="12:13" hidden="1" x14ac:dyDescent="0.25">
      <c r="L2755" s="42"/>
      <c r="M2755" s="42"/>
    </row>
    <row r="2756" spans="12:13" hidden="1" x14ac:dyDescent="0.25">
      <c r="L2756" s="42"/>
      <c r="M2756" s="42"/>
    </row>
    <row r="2757" spans="12:13" hidden="1" x14ac:dyDescent="0.25">
      <c r="L2757" s="42"/>
      <c r="M2757" s="42"/>
    </row>
    <row r="2758" spans="12:13" hidden="1" x14ac:dyDescent="0.25">
      <c r="L2758" s="42"/>
      <c r="M2758" s="42"/>
    </row>
    <row r="2759" spans="12:13" hidden="1" x14ac:dyDescent="0.25">
      <c r="L2759" s="42"/>
      <c r="M2759" s="42"/>
    </row>
    <row r="2760" spans="12:13" hidden="1" x14ac:dyDescent="0.25">
      <c r="L2760" s="42"/>
      <c r="M2760" s="42"/>
    </row>
    <row r="2761" spans="12:13" hidden="1" x14ac:dyDescent="0.25">
      <c r="L2761" s="42"/>
      <c r="M2761" s="42"/>
    </row>
    <row r="2762" spans="12:13" hidden="1" x14ac:dyDescent="0.25">
      <c r="L2762" s="42"/>
      <c r="M2762" s="42"/>
    </row>
    <row r="2763" spans="12:13" hidden="1" x14ac:dyDescent="0.25">
      <c r="L2763" s="42"/>
      <c r="M2763" s="42"/>
    </row>
    <row r="2764" spans="12:13" hidden="1" x14ac:dyDescent="0.25">
      <c r="L2764" s="42"/>
      <c r="M2764" s="42"/>
    </row>
    <row r="2765" spans="12:13" hidden="1" x14ac:dyDescent="0.25">
      <c r="L2765" s="42"/>
      <c r="M2765" s="42"/>
    </row>
    <row r="2766" spans="12:13" hidden="1" x14ac:dyDescent="0.25">
      <c r="L2766" s="42"/>
      <c r="M2766" s="42"/>
    </row>
    <row r="2767" spans="12:13" hidden="1" x14ac:dyDescent="0.25">
      <c r="L2767" s="42"/>
      <c r="M2767" s="42"/>
    </row>
    <row r="2768" spans="12:13" hidden="1" x14ac:dyDescent="0.25">
      <c r="L2768" s="42"/>
      <c r="M2768" s="42"/>
    </row>
    <row r="2769" spans="12:13" hidden="1" x14ac:dyDescent="0.25">
      <c r="L2769" s="42"/>
      <c r="M2769" s="42"/>
    </row>
    <row r="2770" spans="12:13" hidden="1" x14ac:dyDescent="0.25">
      <c r="L2770" s="42"/>
      <c r="M2770" s="42"/>
    </row>
    <row r="2771" spans="12:13" hidden="1" x14ac:dyDescent="0.25">
      <c r="L2771" s="42"/>
      <c r="M2771" s="42"/>
    </row>
    <row r="2772" spans="12:13" hidden="1" x14ac:dyDescent="0.25">
      <c r="L2772" s="42"/>
      <c r="M2772" s="42"/>
    </row>
    <row r="2773" spans="12:13" hidden="1" x14ac:dyDescent="0.25">
      <c r="L2773" s="42"/>
      <c r="M2773" s="42"/>
    </row>
    <row r="2774" spans="12:13" hidden="1" x14ac:dyDescent="0.25">
      <c r="L2774" s="42"/>
      <c r="M2774" s="42"/>
    </row>
    <row r="2775" spans="12:13" hidden="1" x14ac:dyDescent="0.25">
      <c r="L2775" s="42"/>
      <c r="M2775" s="42"/>
    </row>
    <row r="2776" spans="12:13" hidden="1" x14ac:dyDescent="0.25">
      <c r="L2776" s="42"/>
      <c r="M2776" s="42"/>
    </row>
    <row r="2777" spans="12:13" hidden="1" x14ac:dyDescent="0.25">
      <c r="L2777" s="42"/>
      <c r="M2777" s="42"/>
    </row>
    <row r="2778" spans="12:13" hidden="1" x14ac:dyDescent="0.25">
      <c r="L2778" s="42"/>
      <c r="M2778" s="42"/>
    </row>
    <row r="2779" spans="12:13" hidden="1" x14ac:dyDescent="0.25">
      <c r="L2779" s="42"/>
      <c r="M2779" s="42"/>
    </row>
    <row r="2780" spans="12:13" hidden="1" x14ac:dyDescent="0.25">
      <c r="L2780" s="42"/>
      <c r="M2780" s="42"/>
    </row>
    <row r="2781" spans="12:13" hidden="1" x14ac:dyDescent="0.25">
      <c r="L2781" s="42"/>
      <c r="M2781" s="42"/>
    </row>
    <row r="2782" spans="12:13" hidden="1" x14ac:dyDescent="0.25">
      <c r="L2782" s="42"/>
      <c r="M2782" s="42"/>
    </row>
    <row r="2783" spans="12:13" hidden="1" x14ac:dyDescent="0.25">
      <c r="L2783" s="42"/>
      <c r="M2783" s="42"/>
    </row>
    <row r="2784" spans="12:13" hidden="1" x14ac:dyDescent="0.25">
      <c r="L2784" s="42"/>
      <c r="M2784" s="42"/>
    </row>
    <row r="2785" spans="12:13" hidden="1" x14ac:dyDescent="0.25">
      <c r="L2785" s="42"/>
      <c r="M2785" s="42"/>
    </row>
    <row r="2786" spans="12:13" hidden="1" x14ac:dyDescent="0.25">
      <c r="L2786" s="42"/>
      <c r="M2786" s="42"/>
    </row>
    <row r="2787" spans="12:13" hidden="1" x14ac:dyDescent="0.25">
      <c r="L2787" s="42"/>
      <c r="M2787" s="42"/>
    </row>
    <row r="2788" spans="12:13" hidden="1" x14ac:dyDescent="0.25">
      <c r="L2788" s="42"/>
      <c r="M2788" s="42"/>
    </row>
    <row r="2789" spans="12:13" hidden="1" x14ac:dyDescent="0.25">
      <c r="L2789" s="42"/>
      <c r="M2789" s="42"/>
    </row>
    <row r="2790" spans="12:13" hidden="1" x14ac:dyDescent="0.25">
      <c r="L2790" s="42"/>
      <c r="M2790" s="42"/>
    </row>
    <row r="2791" spans="12:13" hidden="1" x14ac:dyDescent="0.25">
      <c r="L2791" s="42"/>
      <c r="M2791" s="42"/>
    </row>
    <row r="2792" spans="12:13" hidden="1" x14ac:dyDescent="0.25">
      <c r="L2792" s="42"/>
      <c r="M2792" s="42"/>
    </row>
    <row r="2793" spans="12:13" hidden="1" x14ac:dyDescent="0.25">
      <c r="L2793" s="42"/>
      <c r="M2793" s="42"/>
    </row>
    <row r="2794" spans="12:13" hidden="1" x14ac:dyDescent="0.25">
      <c r="L2794" s="42"/>
      <c r="M2794" s="42"/>
    </row>
    <row r="2795" spans="12:13" hidden="1" x14ac:dyDescent="0.25">
      <c r="L2795" s="42"/>
      <c r="M2795" s="42"/>
    </row>
    <row r="2796" spans="12:13" hidden="1" x14ac:dyDescent="0.25">
      <c r="L2796" s="42"/>
      <c r="M2796" s="42"/>
    </row>
    <row r="2797" spans="12:13" hidden="1" x14ac:dyDescent="0.25">
      <c r="L2797" s="42"/>
      <c r="M2797" s="42"/>
    </row>
    <row r="2798" spans="12:13" hidden="1" x14ac:dyDescent="0.25">
      <c r="L2798" s="42"/>
      <c r="M2798" s="42"/>
    </row>
    <row r="2799" spans="12:13" hidden="1" x14ac:dyDescent="0.25">
      <c r="L2799" s="42"/>
      <c r="M2799" s="42"/>
    </row>
    <row r="2800" spans="12:13" hidden="1" x14ac:dyDescent="0.25">
      <c r="L2800" s="42"/>
      <c r="M2800" s="42"/>
    </row>
    <row r="2801" spans="12:13" hidden="1" x14ac:dyDescent="0.25">
      <c r="L2801" s="42"/>
      <c r="M2801" s="42"/>
    </row>
    <row r="2802" spans="12:13" hidden="1" x14ac:dyDescent="0.25">
      <c r="L2802" s="42"/>
      <c r="M2802" s="42"/>
    </row>
    <row r="2803" spans="12:13" hidden="1" x14ac:dyDescent="0.25">
      <c r="L2803" s="42"/>
      <c r="M2803" s="42"/>
    </row>
    <row r="2804" spans="12:13" hidden="1" x14ac:dyDescent="0.25">
      <c r="L2804" s="42"/>
      <c r="M2804" s="42"/>
    </row>
    <row r="2805" spans="12:13" hidden="1" x14ac:dyDescent="0.25">
      <c r="L2805" s="42"/>
      <c r="M2805" s="42"/>
    </row>
    <row r="2806" spans="12:13" hidden="1" x14ac:dyDescent="0.25">
      <c r="L2806" s="42"/>
      <c r="M2806" s="42"/>
    </row>
    <row r="2807" spans="12:13" hidden="1" x14ac:dyDescent="0.25">
      <c r="L2807" s="42"/>
      <c r="M2807" s="42"/>
    </row>
    <row r="2808" spans="12:13" hidden="1" x14ac:dyDescent="0.25">
      <c r="L2808" s="42"/>
      <c r="M2808" s="42"/>
    </row>
    <row r="2809" spans="12:13" hidden="1" x14ac:dyDescent="0.25">
      <c r="L2809" s="42"/>
      <c r="M2809" s="42"/>
    </row>
    <row r="2810" spans="12:13" hidden="1" x14ac:dyDescent="0.25">
      <c r="L2810" s="42"/>
      <c r="M2810" s="42"/>
    </row>
    <row r="2811" spans="12:13" hidden="1" x14ac:dyDescent="0.25">
      <c r="L2811" s="42"/>
      <c r="M2811" s="42"/>
    </row>
    <row r="2812" spans="12:13" hidden="1" x14ac:dyDescent="0.25">
      <c r="L2812" s="42"/>
      <c r="M2812" s="42"/>
    </row>
    <row r="2813" spans="12:13" hidden="1" x14ac:dyDescent="0.25">
      <c r="L2813" s="42"/>
      <c r="M2813" s="42"/>
    </row>
    <row r="2814" spans="12:13" hidden="1" x14ac:dyDescent="0.25">
      <c r="L2814" s="42"/>
      <c r="M2814" s="42"/>
    </row>
    <row r="2815" spans="12:13" hidden="1" x14ac:dyDescent="0.25">
      <c r="L2815" s="42"/>
      <c r="M2815" s="42"/>
    </row>
    <row r="2816" spans="12:13" hidden="1" x14ac:dyDescent="0.25">
      <c r="L2816" s="42"/>
      <c r="M2816" s="42"/>
    </row>
    <row r="2817" spans="12:13" hidden="1" x14ac:dyDescent="0.25">
      <c r="L2817" s="42"/>
      <c r="M2817" s="42"/>
    </row>
    <row r="2818" spans="12:13" hidden="1" x14ac:dyDescent="0.25">
      <c r="L2818" s="42"/>
      <c r="M2818" s="42"/>
    </row>
    <row r="2819" spans="12:13" hidden="1" x14ac:dyDescent="0.25">
      <c r="L2819" s="42"/>
      <c r="M2819" s="42"/>
    </row>
    <row r="2820" spans="12:13" hidden="1" x14ac:dyDescent="0.25">
      <c r="L2820" s="42"/>
      <c r="M2820" s="42"/>
    </row>
    <row r="2821" spans="12:13" hidden="1" x14ac:dyDescent="0.25">
      <c r="L2821" s="42"/>
      <c r="M2821" s="42"/>
    </row>
    <row r="2822" spans="12:13" hidden="1" x14ac:dyDescent="0.25">
      <c r="L2822" s="42"/>
      <c r="M2822" s="42"/>
    </row>
    <row r="2823" spans="12:13" hidden="1" x14ac:dyDescent="0.25">
      <c r="L2823" s="42"/>
      <c r="M2823" s="42"/>
    </row>
    <row r="2824" spans="12:13" hidden="1" x14ac:dyDescent="0.25">
      <c r="L2824" s="42"/>
      <c r="M2824" s="42"/>
    </row>
    <row r="2825" spans="12:13" hidden="1" x14ac:dyDescent="0.25">
      <c r="L2825" s="42"/>
      <c r="M2825" s="42"/>
    </row>
    <row r="2826" spans="12:13" hidden="1" x14ac:dyDescent="0.25">
      <c r="L2826" s="42"/>
      <c r="M2826" s="42"/>
    </row>
    <row r="2827" spans="12:13" hidden="1" x14ac:dyDescent="0.25">
      <c r="L2827" s="42"/>
      <c r="M2827" s="42"/>
    </row>
    <row r="2828" spans="12:13" hidden="1" x14ac:dyDescent="0.25">
      <c r="L2828" s="42"/>
      <c r="M2828" s="42"/>
    </row>
    <row r="2829" spans="12:13" hidden="1" x14ac:dyDescent="0.25">
      <c r="L2829" s="42"/>
      <c r="M2829" s="42"/>
    </row>
    <row r="2830" spans="12:13" hidden="1" x14ac:dyDescent="0.25">
      <c r="L2830" s="42"/>
      <c r="M2830" s="42"/>
    </row>
    <row r="2831" spans="12:13" hidden="1" x14ac:dyDescent="0.25">
      <c r="L2831" s="42"/>
      <c r="M2831" s="42"/>
    </row>
    <row r="2832" spans="12:13" hidden="1" x14ac:dyDescent="0.25">
      <c r="L2832" s="42"/>
      <c r="M2832" s="42"/>
    </row>
    <row r="2833" spans="12:13" hidden="1" x14ac:dyDescent="0.25">
      <c r="L2833" s="42"/>
      <c r="M2833" s="42"/>
    </row>
    <row r="2834" spans="12:13" hidden="1" x14ac:dyDescent="0.25">
      <c r="L2834" s="42"/>
      <c r="M2834" s="42"/>
    </row>
    <row r="2835" spans="12:13" hidden="1" x14ac:dyDescent="0.25">
      <c r="L2835" s="42"/>
      <c r="M2835" s="42"/>
    </row>
    <row r="2836" spans="12:13" hidden="1" x14ac:dyDescent="0.25">
      <c r="L2836" s="42"/>
      <c r="M2836" s="42"/>
    </row>
    <row r="2837" spans="12:13" hidden="1" x14ac:dyDescent="0.25">
      <c r="L2837" s="42"/>
      <c r="M2837" s="42"/>
    </row>
    <row r="2838" spans="12:13" hidden="1" x14ac:dyDescent="0.25">
      <c r="L2838" s="42"/>
      <c r="M2838" s="42"/>
    </row>
    <row r="2839" spans="12:13" hidden="1" x14ac:dyDescent="0.25">
      <c r="L2839" s="42"/>
      <c r="M2839" s="42"/>
    </row>
    <row r="2840" spans="12:13" hidden="1" x14ac:dyDescent="0.25">
      <c r="L2840" s="42"/>
      <c r="M2840" s="42"/>
    </row>
    <row r="2841" spans="12:13" hidden="1" x14ac:dyDescent="0.25">
      <c r="L2841" s="42"/>
      <c r="M2841" s="42"/>
    </row>
    <row r="2842" spans="12:13" hidden="1" x14ac:dyDescent="0.25">
      <c r="L2842" s="42"/>
      <c r="M2842" s="42"/>
    </row>
    <row r="2843" spans="12:13" hidden="1" x14ac:dyDescent="0.25">
      <c r="L2843" s="42"/>
      <c r="M2843" s="42"/>
    </row>
    <row r="2844" spans="12:13" hidden="1" x14ac:dyDescent="0.25">
      <c r="L2844" s="42"/>
      <c r="M2844" s="42"/>
    </row>
    <row r="2845" spans="12:13" hidden="1" x14ac:dyDescent="0.25">
      <c r="L2845" s="42"/>
      <c r="M2845" s="42"/>
    </row>
    <row r="2846" spans="12:13" hidden="1" x14ac:dyDescent="0.25">
      <c r="L2846" s="42"/>
      <c r="M2846" s="42"/>
    </row>
    <row r="2847" spans="12:13" hidden="1" x14ac:dyDescent="0.25">
      <c r="L2847" s="42"/>
      <c r="M2847" s="42"/>
    </row>
    <row r="2848" spans="12:13" hidden="1" x14ac:dyDescent="0.25">
      <c r="L2848" s="42"/>
      <c r="M2848" s="42"/>
    </row>
    <row r="2849" spans="12:13" hidden="1" x14ac:dyDescent="0.25">
      <c r="L2849" s="42"/>
      <c r="M2849" s="42"/>
    </row>
    <row r="2850" spans="12:13" hidden="1" x14ac:dyDescent="0.25">
      <c r="L2850" s="42"/>
      <c r="M2850" s="42"/>
    </row>
    <row r="2851" spans="12:13" hidden="1" x14ac:dyDescent="0.25">
      <c r="L2851" s="42"/>
      <c r="M2851" s="42"/>
    </row>
    <row r="2852" spans="12:13" hidden="1" x14ac:dyDescent="0.25">
      <c r="L2852" s="42"/>
      <c r="M2852" s="42"/>
    </row>
    <row r="2853" spans="12:13" hidden="1" x14ac:dyDescent="0.25">
      <c r="L2853" s="42"/>
      <c r="M2853" s="42"/>
    </row>
    <row r="2854" spans="12:13" hidden="1" x14ac:dyDescent="0.25">
      <c r="L2854" s="42"/>
      <c r="M2854" s="42"/>
    </row>
    <row r="2855" spans="12:13" hidden="1" x14ac:dyDescent="0.25">
      <c r="L2855" s="42"/>
      <c r="M2855" s="42"/>
    </row>
    <row r="2856" spans="12:13" hidden="1" x14ac:dyDescent="0.25">
      <c r="L2856" s="42"/>
      <c r="M2856" s="42"/>
    </row>
    <row r="2857" spans="12:13" hidden="1" x14ac:dyDescent="0.25">
      <c r="L2857" s="42"/>
      <c r="M2857" s="42"/>
    </row>
    <row r="2858" spans="12:13" hidden="1" x14ac:dyDescent="0.25">
      <c r="L2858" s="42"/>
      <c r="M2858" s="42"/>
    </row>
    <row r="2859" spans="12:13" hidden="1" x14ac:dyDescent="0.25">
      <c r="L2859" s="42"/>
      <c r="M2859" s="42"/>
    </row>
    <row r="2860" spans="12:13" hidden="1" x14ac:dyDescent="0.25">
      <c r="L2860" s="42"/>
      <c r="M2860" s="42"/>
    </row>
    <row r="2861" spans="12:13" hidden="1" x14ac:dyDescent="0.25">
      <c r="L2861" s="42"/>
      <c r="M2861" s="42"/>
    </row>
    <row r="2862" spans="12:13" hidden="1" x14ac:dyDescent="0.25">
      <c r="L2862" s="42"/>
      <c r="M2862" s="42"/>
    </row>
    <row r="2863" spans="12:13" hidden="1" x14ac:dyDescent="0.25">
      <c r="L2863" s="42"/>
      <c r="M2863" s="42"/>
    </row>
    <row r="2864" spans="12:13" hidden="1" x14ac:dyDescent="0.25">
      <c r="L2864" s="42"/>
      <c r="M2864" s="42"/>
    </row>
    <row r="2865" spans="12:13" hidden="1" x14ac:dyDescent="0.25">
      <c r="L2865" s="42"/>
      <c r="M2865" s="42"/>
    </row>
    <row r="2866" spans="12:13" hidden="1" x14ac:dyDescent="0.25">
      <c r="L2866" s="42"/>
      <c r="M2866" s="42"/>
    </row>
    <row r="2867" spans="12:13" hidden="1" x14ac:dyDescent="0.25">
      <c r="L2867" s="42"/>
      <c r="M2867" s="42"/>
    </row>
    <row r="2868" spans="12:13" hidden="1" x14ac:dyDescent="0.25">
      <c r="L2868" s="42"/>
      <c r="M2868" s="42"/>
    </row>
    <row r="2869" spans="12:13" hidden="1" x14ac:dyDescent="0.25">
      <c r="L2869" s="42"/>
      <c r="M2869" s="42"/>
    </row>
    <row r="2870" spans="12:13" hidden="1" x14ac:dyDescent="0.25">
      <c r="L2870" s="42"/>
      <c r="M2870" s="42"/>
    </row>
    <row r="2871" spans="12:13" hidden="1" x14ac:dyDescent="0.25">
      <c r="L2871" s="42"/>
      <c r="M2871" s="42"/>
    </row>
    <row r="2872" spans="12:13" hidden="1" x14ac:dyDescent="0.25">
      <c r="L2872" s="42"/>
      <c r="M2872" s="42"/>
    </row>
    <row r="2873" spans="12:13" hidden="1" x14ac:dyDescent="0.25">
      <c r="L2873" s="42"/>
      <c r="M2873" s="42"/>
    </row>
    <row r="2874" spans="12:13" hidden="1" x14ac:dyDescent="0.25">
      <c r="L2874" s="42"/>
      <c r="M2874" s="42"/>
    </row>
    <row r="2875" spans="12:13" hidden="1" x14ac:dyDescent="0.25">
      <c r="L2875" s="42"/>
      <c r="M2875" s="42"/>
    </row>
    <row r="2876" spans="12:13" hidden="1" x14ac:dyDescent="0.25">
      <c r="L2876" s="42"/>
      <c r="M2876" s="42"/>
    </row>
    <row r="2877" spans="12:13" hidden="1" x14ac:dyDescent="0.25">
      <c r="L2877" s="42"/>
      <c r="M2877" s="42"/>
    </row>
    <row r="2878" spans="12:13" hidden="1" x14ac:dyDescent="0.25">
      <c r="L2878" s="42"/>
      <c r="M2878" s="42"/>
    </row>
    <row r="2879" spans="12:13" hidden="1" x14ac:dyDescent="0.25">
      <c r="L2879" s="42"/>
      <c r="M2879" s="42"/>
    </row>
    <row r="2880" spans="12:13" hidden="1" x14ac:dyDescent="0.25">
      <c r="L2880" s="42"/>
      <c r="M2880" s="42"/>
    </row>
    <row r="2881" spans="12:13" hidden="1" x14ac:dyDescent="0.25">
      <c r="L2881" s="42"/>
      <c r="M2881" s="42"/>
    </row>
    <row r="2882" spans="12:13" hidden="1" x14ac:dyDescent="0.25">
      <c r="L2882" s="42"/>
      <c r="M2882" s="42"/>
    </row>
    <row r="2883" spans="12:13" hidden="1" x14ac:dyDescent="0.25">
      <c r="L2883" s="42"/>
      <c r="M2883" s="42"/>
    </row>
    <row r="2884" spans="12:13" hidden="1" x14ac:dyDescent="0.25">
      <c r="L2884" s="42"/>
      <c r="M2884" s="42"/>
    </row>
    <row r="2885" spans="12:13" hidden="1" x14ac:dyDescent="0.25">
      <c r="L2885" s="42"/>
      <c r="M2885" s="42"/>
    </row>
    <row r="2886" spans="12:13" hidden="1" x14ac:dyDescent="0.25">
      <c r="L2886" s="42"/>
      <c r="M2886" s="42"/>
    </row>
    <row r="2887" spans="12:13" hidden="1" x14ac:dyDescent="0.25">
      <c r="L2887" s="42"/>
      <c r="M2887" s="42"/>
    </row>
    <row r="2888" spans="12:13" hidden="1" x14ac:dyDescent="0.25">
      <c r="L2888" s="42"/>
      <c r="M2888" s="42"/>
    </row>
    <row r="2889" spans="12:13" hidden="1" x14ac:dyDescent="0.25">
      <c r="L2889" s="42"/>
      <c r="M2889" s="42"/>
    </row>
    <row r="2890" spans="12:13" hidden="1" x14ac:dyDescent="0.25">
      <c r="L2890" s="42"/>
      <c r="M2890" s="42"/>
    </row>
    <row r="2891" spans="12:13" hidden="1" x14ac:dyDescent="0.25">
      <c r="L2891" s="42"/>
      <c r="M2891" s="42"/>
    </row>
    <row r="2892" spans="12:13" hidden="1" x14ac:dyDescent="0.25">
      <c r="L2892" s="42"/>
      <c r="M2892" s="42"/>
    </row>
    <row r="2893" spans="12:13" hidden="1" x14ac:dyDescent="0.25">
      <c r="L2893" s="42"/>
      <c r="M2893" s="42"/>
    </row>
    <row r="2894" spans="12:13" hidden="1" x14ac:dyDescent="0.25">
      <c r="L2894" s="42"/>
      <c r="M2894" s="42"/>
    </row>
    <row r="2895" spans="12:13" hidden="1" x14ac:dyDescent="0.25">
      <c r="L2895" s="42"/>
      <c r="M2895" s="42"/>
    </row>
    <row r="2896" spans="12:13" hidden="1" x14ac:dyDescent="0.25">
      <c r="L2896" s="42"/>
      <c r="M2896" s="42"/>
    </row>
    <row r="2897" spans="12:13" hidden="1" x14ac:dyDescent="0.25">
      <c r="L2897" s="42"/>
      <c r="M2897" s="42"/>
    </row>
    <row r="2898" spans="12:13" hidden="1" x14ac:dyDescent="0.25">
      <c r="L2898" s="42"/>
      <c r="M2898" s="42"/>
    </row>
    <row r="2899" spans="12:13" hidden="1" x14ac:dyDescent="0.25">
      <c r="L2899" s="42"/>
      <c r="M2899" s="42"/>
    </row>
    <row r="2900" spans="12:13" hidden="1" x14ac:dyDescent="0.25">
      <c r="L2900" s="42"/>
      <c r="M2900" s="42"/>
    </row>
    <row r="2901" spans="12:13" hidden="1" x14ac:dyDescent="0.25">
      <c r="L2901" s="42"/>
      <c r="M2901" s="42"/>
    </row>
    <row r="2902" spans="12:13" hidden="1" x14ac:dyDescent="0.25">
      <c r="L2902" s="42"/>
      <c r="M2902" s="42"/>
    </row>
    <row r="2903" spans="12:13" hidden="1" x14ac:dyDescent="0.25">
      <c r="L2903" s="42"/>
      <c r="M2903" s="42"/>
    </row>
    <row r="2904" spans="12:13" hidden="1" x14ac:dyDescent="0.25">
      <c r="L2904" s="42"/>
      <c r="M2904" s="42"/>
    </row>
    <row r="2905" spans="12:13" hidden="1" x14ac:dyDescent="0.25">
      <c r="L2905" s="42"/>
      <c r="M2905" s="42"/>
    </row>
    <row r="2906" spans="12:13" hidden="1" x14ac:dyDescent="0.25">
      <c r="L2906" s="42"/>
      <c r="M2906" s="42"/>
    </row>
    <row r="2907" spans="12:13" hidden="1" x14ac:dyDescent="0.25">
      <c r="L2907" s="42"/>
      <c r="M2907" s="42"/>
    </row>
    <row r="2908" spans="12:13" hidden="1" x14ac:dyDescent="0.25">
      <c r="L2908" s="42"/>
      <c r="M2908" s="42"/>
    </row>
    <row r="2909" spans="12:13" hidden="1" x14ac:dyDescent="0.25">
      <c r="L2909" s="42"/>
      <c r="M2909" s="42"/>
    </row>
    <row r="2910" spans="12:13" hidden="1" x14ac:dyDescent="0.25">
      <c r="L2910" s="42"/>
      <c r="M2910" s="42"/>
    </row>
    <row r="2911" spans="12:13" hidden="1" x14ac:dyDescent="0.25">
      <c r="L2911" s="42"/>
      <c r="M2911" s="42"/>
    </row>
    <row r="2912" spans="12:13" hidden="1" x14ac:dyDescent="0.25">
      <c r="L2912" s="42"/>
      <c r="M2912" s="42"/>
    </row>
    <row r="2913" spans="12:13" hidden="1" x14ac:dyDescent="0.25">
      <c r="L2913" s="42"/>
      <c r="M2913" s="42"/>
    </row>
    <row r="2914" spans="12:13" hidden="1" x14ac:dyDescent="0.25">
      <c r="L2914" s="42"/>
      <c r="M2914" s="42"/>
    </row>
    <row r="2915" spans="12:13" hidden="1" x14ac:dyDescent="0.25">
      <c r="L2915" s="42"/>
      <c r="M2915" s="42"/>
    </row>
    <row r="2916" spans="12:13" hidden="1" x14ac:dyDescent="0.25">
      <c r="L2916" s="42"/>
      <c r="M2916" s="42"/>
    </row>
    <row r="2917" spans="12:13" hidden="1" x14ac:dyDescent="0.25">
      <c r="L2917" s="42"/>
      <c r="M2917" s="42"/>
    </row>
    <row r="2918" spans="12:13" hidden="1" x14ac:dyDescent="0.25">
      <c r="L2918" s="42"/>
      <c r="M2918" s="42"/>
    </row>
    <row r="2919" spans="12:13" hidden="1" x14ac:dyDescent="0.25">
      <c r="L2919" s="42"/>
      <c r="M2919" s="42"/>
    </row>
    <row r="2920" spans="12:13" hidden="1" x14ac:dyDescent="0.25">
      <c r="L2920" s="42"/>
      <c r="M2920" s="42"/>
    </row>
    <row r="2921" spans="12:13" hidden="1" x14ac:dyDescent="0.25">
      <c r="L2921" s="42"/>
      <c r="M2921" s="42"/>
    </row>
    <row r="2922" spans="12:13" hidden="1" x14ac:dyDescent="0.25">
      <c r="L2922" s="42"/>
      <c r="M2922" s="42"/>
    </row>
    <row r="2923" spans="12:13" hidden="1" x14ac:dyDescent="0.25">
      <c r="L2923" s="42"/>
      <c r="M2923" s="42"/>
    </row>
    <row r="2924" spans="12:13" hidden="1" x14ac:dyDescent="0.25">
      <c r="L2924" s="42"/>
      <c r="M2924" s="42"/>
    </row>
    <row r="2925" spans="12:13" hidden="1" x14ac:dyDescent="0.25">
      <c r="L2925" s="42"/>
      <c r="M2925" s="42"/>
    </row>
    <row r="2926" spans="12:13" hidden="1" x14ac:dyDescent="0.25">
      <c r="L2926" s="42"/>
      <c r="M2926" s="42"/>
    </row>
    <row r="2927" spans="12:13" hidden="1" x14ac:dyDescent="0.25">
      <c r="L2927" s="42"/>
      <c r="M2927" s="42"/>
    </row>
    <row r="2928" spans="12:13" hidden="1" x14ac:dyDescent="0.25">
      <c r="L2928" s="42"/>
      <c r="M2928" s="42"/>
    </row>
    <row r="2929" spans="12:13" hidden="1" x14ac:dyDescent="0.25">
      <c r="L2929" s="42"/>
      <c r="M2929" s="42"/>
    </row>
    <row r="2930" spans="12:13" hidden="1" x14ac:dyDescent="0.25">
      <c r="L2930" s="42"/>
      <c r="M2930" s="42"/>
    </row>
    <row r="2931" spans="12:13" hidden="1" x14ac:dyDescent="0.25">
      <c r="L2931" s="42"/>
      <c r="M2931" s="42"/>
    </row>
    <row r="2932" spans="12:13" hidden="1" x14ac:dyDescent="0.25">
      <c r="L2932" s="42"/>
      <c r="M2932" s="42"/>
    </row>
    <row r="2933" spans="12:13" hidden="1" x14ac:dyDescent="0.25">
      <c r="L2933" s="42"/>
      <c r="M2933" s="42"/>
    </row>
    <row r="2934" spans="12:13" hidden="1" x14ac:dyDescent="0.25">
      <c r="L2934" s="42"/>
      <c r="M2934" s="42"/>
    </row>
    <row r="2935" spans="12:13" hidden="1" x14ac:dyDescent="0.25">
      <c r="L2935" s="42"/>
      <c r="M2935" s="42"/>
    </row>
    <row r="2936" spans="12:13" hidden="1" x14ac:dyDescent="0.25">
      <c r="L2936" s="42"/>
      <c r="M2936" s="42"/>
    </row>
    <row r="2937" spans="12:13" hidden="1" x14ac:dyDescent="0.25">
      <c r="L2937" s="42"/>
      <c r="M2937" s="42"/>
    </row>
    <row r="2938" spans="12:13" hidden="1" x14ac:dyDescent="0.25">
      <c r="L2938" s="42"/>
      <c r="M2938" s="42"/>
    </row>
    <row r="2939" spans="12:13" hidden="1" x14ac:dyDescent="0.25">
      <c r="L2939" s="42"/>
      <c r="M2939" s="42"/>
    </row>
    <row r="2940" spans="12:13" hidden="1" x14ac:dyDescent="0.25">
      <c r="L2940" s="42"/>
      <c r="M2940" s="42"/>
    </row>
    <row r="2941" spans="12:13" hidden="1" x14ac:dyDescent="0.25">
      <c r="L2941" s="42"/>
      <c r="M2941" s="42"/>
    </row>
    <row r="2942" spans="12:13" hidden="1" x14ac:dyDescent="0.25">
      <c r="L2942" s="42"/>
      <c r="M2942" s="42"/>
    </row>
    <row r="2943" spans="12:13" hidden="1" x14ac:dyDescent="0.25">
      <c r="L2943" s="42"/>
      <c r="M2943" s="42"/>
    </row>
    <row r="2944" spans="12:13" hidden="1" x14ac:dyDescent="0.25">
      <c r="L2944" s="42"/>
      <c r="M2944" s="42"/>
    </row>
    <row r="2945" spans="12:13" hidden="1" x14ac:dyDescent="0.25">
      <c r="L2945" s="42"/>
      <c r="M2945" s="42"/>
    </row>
    <row r="2946" spans="12:13" hidden="1" x14ac:dyDescent="0.25">
      <c r="L2946" s="42"/>
      <c r="M2946" s="42"/>
    </row>
    <row r="2947" spans="12:13" hidden="1" x14ac:dyDescent="0.25">
      <c r="L2947" s="42"/>
      <c r="M2947" s="42"/>
    </row>
    <row r="2948" spans="12:13" hidden="1" x14ac:dyDescent="0.25">
      <c r="L2948" s="42"/>
      <c r="M2948" s="42"/>
    </row>
    <row r="2949" spans="12:13" hidden="1" x14ac:dyDescent="0.25">
      <c r="L2949" s="42"/>
      <c r="M2949" s="42"/>
    </row>
    <row r="2950" spans="12:13" hidden="1" x14ac:dyDescent="0.25">
      <c r="L2950" s="42"/>
      <c r="M2950" s="42"/>
    </row>
    <row r="2951" spans="12:13" hidden="1" x14ac:dyDescent="0.25">
      <c r="L2951" s="42"/>
      <c r="M2951" s="42"/>
    </row>
    <row r="2952" spans="12:13" hidden="1" x14ac:dyDescent="0.25">
      <c r="L2952" s="42"/>
      <c r="M2952" s="42"/>
    </row>
    <row r="2953" spans="12:13" hidden="1" x14ac:dyDescent="0.25">
      <c r="L2953" s="42"/>
      <c r="M2953" s="42"/>
    </row>
    <row r="2954" spans="12:13" hidden="1" x14ac:dyDescent="0.25">
      <c r="L2954" s="42"/>
      <c r="M2954" s="42"/>
    </row>
    <row r="2955" spans="12:13" hidden="1" x14ac:dyDescent="0.25">
      <c r="L2955" s="42"/>
      <c r="M2955" s="42"/>
    </row>
    <row r="2956" spans="12:13" hidden="1" x14ac:dyDescent="0.25">
      <c r="L2956" s="42"/>
      <c r="M2956" s="42"/>
    </row>
    <row r="2957" spans="12:13" hidden="1" x14ac:dyDescent="0.25">
      <c r="L2957" s="42"/>
      <c r="M2957" s="42"/>
    </row>
    <row r="2958" spans="12:13" hidden="1" x14ac:dyDescent="0.25">
      <c r="L2958" s="42"/>
      <c r="M2958" s="42"/>
    </row>
    <row r="2959" spans="12:13" hidden="1" x14ac:dyDescent="0.25">
      <c r="L2959" s="42"/>
      <c r="M2959" s="42"/>
    </row>
    <row r="2960" spans="12:13" hidden="1" x14ac:dyDescent="0.25">
      <c r="L2960" s="42"/>
      <c r="M2960" s="42"/>
    </row>
    <row r="2961" spans="12:13" hidden="1" x14ac:dyDescent="0.25">
      <c r="L2961" s="42"/>
      <c r="M2961" s="42"/>
    </row>
    <row r="2962" spans="12:13" hidden="1" x14ac:dyDescent="0.25">
      <c r="L2962" s="42"/>
      <c r="M2962" s="42"/>
    </row>
    <row r="2963" spans="12:13" hidden="1" x14ac:dyDescent="0.25">
      <c r="L2963" s="42"/>
      <c r="M2963" s="42"/>
    </row>
    <row r="2964" spans="12:13" hidden="1" x14ac:dyDescent="0.25">
      <c r="L2964" s="42"/>
      <c r="M2964" s="42"/>
    </row>
    <row r="2965" spans="12:13" hidden="1" x14ac:dyDescent="0.25">
      <c r="L2965" s="42"/>
      <c r="M2965" s="42"/>
    </row>
    <row r="2966" spans="12:13" hidden="1" x14ac:dyDescent="0.25">
      <c r="L2966" s="42"/>
      <c r="M2966" s="42"/>
    </row>
    <row r="2967" spans="12:13" hidden="1" x14ac:dyDescent="0.25">
      <c r="L2967" s="42"/>
      <c r="M2967" s="42"/>
    </row>
    <row r="2968" spans="12:13" hidden="1" x14ac:dyDescent="0.25">
      <c r="L2968" s="42"/>
      <c r="M2968" s="42"/>
    </row>
    <row r="2969" spans="12:13" hidden="1" x14ac:dyDescent="0.25">
      <c r="L2969" s="42"/>
      <c r="M2969" s="42"/>
    </row>
    <row r="2970" spans="12:13" hidden="1" x14ac:dyDescent="0.25">
      <c r="L2970" s="42"/>
      <c r="M2970" s="42"/>
    </row>
    <row r="2971" spans="12:13" hidden="1" x14ac:dyDescent="0.25">
      <c r="L2971" s="42"/>
      <c r="M2971" s="42"/>
    </row>
    <row r="2972" spans="12:13" hidden="1" x14ac:dyDescent="0.25">
      <c r="L2972" s="42"/>
      <c r="M2972" s="42"/>
    </row>
    <row r="2973" spans="12:13" hidden="1" x14ac:dyDescent="0.25">
      <c r="L2973" s="42"/>
      <c r="M2973" s="42"/>
    </row>
    <row r="2974" spans="12:13" hidden="1" x14ac:dyDescent="0.25">
      <c r="L2974" s="42"/>
      <c r="M2974" s="42"/>
    </row>
    <row r="2975" spans="12:13" hidden="1" x14ac:dyDescent="0.25">
      <c r="L2975" s="42"/>
      <c r="M2975" s="42"/>
    </row>
    <row r="2976" spans="12:13" hidden="1" x14ac:dyDescent="0.25">
      <c r="L2976" s="42"/>
      <c r="M2976" s="42"/>
    </row>
    <row r="2977" spans="12:13" hidden="1" x14ac:dyDescent="0.25">
      <c r="L2977" s="42"/>
      <c r="M2977" s="42"/>
    </row>
    <row r="2978" spans="12:13" hidden="1" x14ac:dyDescent="0.25">
      <c r="L2978" s="42"/>
      <c r="M2978" s="42"/>
    </row>
    <row r="2979" spans="12:13" hidden="1" x14ac:dyDescent="0.25">
      <c r="L2979" s="42"/>
      <c r="M2979" s="42"/>
    </row>
    <row r="2980" spans="12:13" hidden="1" x14ac:dyDescent="0.25">
      <c r="L2980" s="42"/>
      <c r="M2980" s="42"/>
    </row>
    <row r="2981" spans="12:13" hidden="1" x14ac:dyDescent="0.25">
      <c r="L2981" s="42"/>
      <c r="M2981" s="42"/>
    </row>
    <row r="2982" spans="12:13" hidden="1" x14ac:dyDescent="0.25">
      <c r="L2982" s="42"/>
      <c r="M2982" s="42"/>
    </row>
    <row r="2983" spans="12:13" hidden="1" x14ac:dyDescent="0.25">
      <c r="L2983" s="42"/>
      <c r="M2983" s="42"/>
    </row>
    <row r="2984" spans="12:13" hidden="1" x14ac:dyDescent="0.25">
      <c r="L2984" s="42"/>
      <c r="M2984" s="42"/>
    </row>
    <row r="2985" spans="12:13" hidden="1" x14ac:dyDescent="0.25">
      <c r="L2985" s="42"/>
      <c r="M2985" s="42"/>
    </row>
    <row r="2986" spans="12:13" hidden="1" x14ac:dyDescent="0.25">
      <c r="L2986" s="42"/>
      <c r="M2986" s="42"/>
    </row>
    <row r="2987" spans="12:13" hidden="1" x14ac:dyDescent="0.25">
      <c r="L2987" s="42"/>
      <c r="M2987" s="42"/>
    </row>
    <row r="2988" spans="12:13" hidden="1" x14ac:dyDescent="0.25">
      <c r="L2988" s="42"/>
      <c r="M2988" s="42"/>
    </row>
    <row r="2989" spans="12:13" hidden="1" x14ac:dyDescent="0.25">
      <c r="L2989" s="42"/>
      <c r="M2989" s="42"/>
    </row>
    <row r="2990" spans="12:13" hidden="1" x14ac:dyDescent="0.25">
      <c r="L2990" s="42"/>
      <c r="M2990" s="42"/>
    </row>
    <row r="2991" spans="12:13" hidden="1" x14ac:dyDescent="0.25">
      <c r="L2991" s="42"/>
      <c r="M2991" s="42"/>
    </row>
    <row r="2992" spans="12:13" hidden="1" x14ac:dyDescent="0.25">
      <c r="L2992" s="42"/>
      <c r="M2992" s="42"/>
    </row>
    <row r="2993" spans="12:13" hidden="1" x14ac:dyDescent="0.25">
      <c r="L2993" s="42"/>
      <c r="M2993" s="42"/>
    </row>
    <row r="2994" spans="12:13" hidden="1" x14ac:dyDescent="0.25">
      <c r="L2994" s="42"/>
      <c r="M2994" s="42"/>
    </row>
    <row r="2995" spans="12:13" hidden="1" x14ac:dyDescent="0.25">
      <c r="L2995" s="42"/>
      <c r="M2995" s="42"/>
    </row>
    <row r="2996" spans="12:13" hidden="1" x14ac:dyDescent="0.25">
      <c r="L2996" s="42"/>
      <c r="M2996" s="42"/>
    </row>
    <row r="2997" spans="12:13" hidden="1" x14ac:dyDescent="0.25">
      <c r="L2997" s="42"/>
      <c r="M2997" s="42"/>
    </row>
    <row r="2998" spans="12:13" hidden="1" x14ac:dyDescent="0.25">
      <c r="L2998" s="42"/>
      <c r="M2998" s="42"/>
    </row>
    <row r="2999" spans="12:13" hidden="1" x14ac:dyDescent="0.25">
      <c r="L2999" s="42"/>
      <c r="M2999" s="42"/>
    </row>
    <row r="3000" spans="12:13" hidden="1" x14ac:dyDescent="0.25">
      <c r="L3000" s="42"/>
      <c r="M3000" s="42"/>
    </row>
    <row r="3001" spans="12:13" hidden="1" x14ac:dyDescent="0.25">
      <c r="L3001" s="42"/>
      <c r="M3001" s="42"/>
    </row>
    <row r="3002" spans="12:13" hidden="1" x14ac:dyDescent="0.25">
      <c r="L3002" s="42"/>
      <c r="M3002" s="42"/>
    </row>
    <row r="3003" spans="12:13" hidden="1" x14ac:dyDescent="0.25">
      <c r="L3003" s="42"/>
      <c r="M3003" s="42"/>
    </row>
    <row r="3004" spans="12:13" hidden="1" x14ac:dyDescent="0.25">
      <c r="L3004" s="42"/>
      <c r="M3004" s="42"/>
    </row>
    <row r="3005" spans="12:13" hidden="1" x14ac:dyDescent="0.25">
      <c r="L3005" s="42"/>
      <c r="M3005" s="42"/>
    </row>
    <row r="3006" spans="12:13" hidden="1" x14ac:dyDescent="0.25">
      <c r="L3006" s="42"/>
      <c r="M3006" s="42"/>
    </row>
    <row r="3007" spans="12:13" hidden="1" x14ac:dyDescent="0.25">
      <c r="L3007" s="42"/>
      <c r="M3007" s="42"/>
    </row>
    <row r="3008" spans="12:13" hidden="1" x14ac:dyDescent="0.25">
      <c r="L3008" s="42"/>
      <c r="M3008" s="42"/>
    </row>
    <row r="3009" spans="12:13" hidden="1" x14ac:dyDescent="0.25">
      <c r="L3009" s="42"/>
      <c r="M3009" s="42"/>
    </row>
    <row r="3010" spans="12:13" hidden="1" x14ac:dyDescent="0.25">
      <c r="L3010" s="42"/>
      <c r="M3010" s="42"/>
    </row>
    <row r="3011" spans="12:13" hidden="1" x14ac:dyDescent="0.25">
      <c r="L3011" s="42"/>
      <c r="M3011" s="42"/>
    </row>
    <row r="3012" spans="12:13" hidden="1" x14ac:dyDescent="0.25">
      <c r="L3012" s="42"/>
      <c r="M3012" s="42"/>
    </row>
    <row r="3013" spans="12:13" hidden="1" x14ac:dyDescent="0.25">
      <c r="L3013" s="42"/>
      <c r="M3013" s="42"/>
    </row>
    <row r="3014" spans="12:13" hidden="1" x14ac:dyDescent="0.25">
      <c r="L3014" s="42"/>
      <c r="M3014" s="42"/>
    </row>
    <row r="3015" spans="12:13" hidden="1" x14ac:dyDescent="0.25">
      <c r="L3015" s="42"/>
      <c r="M3015" s="42"/>
    </row>
    <row r="3016" spans="12:13" hidden="1" x14ac:dyDescent="0.25">
      <c r="L3016" s="42"/>
      <c r="M3016" s="42"/>
    </row>
    <row r="3017" spans="12:13" hidden="1" x14ac:dyDescent="0.25">
      <c r="L3017" s="42"/>
      <c r="M3017" s="42"/>
    </row>
    <row r="3018" spans="12:13" hidden="1" x14ac:dyDescent="0.25">
      <c r="L3018" s="42"/>
      <c r="M3018" s="42"/>
    </row>
    <row r="3019" spans="12:13" hidden="1" x14ac:dyDescent="0.25">
      <c r="L3019" s="42"/>
      <c r="M3019" s="42"/>
    </row>
    <row r="3020" spans="12:13" hidden="1" x14ac:dyDescent="0.25">
      <c r="L3020" s="42"/>
      <c r="M3020" s="42"/>
    </row>
    <row r="3021" spans="12:13" hidden="1" x14ac:dyDescent="0.25">
      <c r="L3021" s="42"/>
      <c r="M3021" s="42"/>
    </row>
    <row r="3022" spans="12:13" hidden="1" x14ac:dyDescent="0.25">
      <c r="L3022" s="42"/>
      <c r="M3022" s="42"/>
    </row>
    <row r="3023" spans="12:13" hidden="1" x14ac:dyDescent="0.25">
      <c r="L3023" s="42"/>
      <c r="M3023" s="42"/>
    </row>
    <row r="3024" spans="12:13" hidden="1" x14ac:dyDescent="0.25">
      <c r="L3024" s="42"/>
      <c r="M3024" s="42"/>
    </row>
    <row r="3025" spans="12:13" hidden="1" x14ac:dyDescent="0.25">
      <c r="L3025" s="42"/>
      <c r="M3025" s="42"/>
    </row>
    <row r="3026" spans="12:13" hidden="1" x14ac:dyDescent="0.25">
      <c r="L3026" s="42"/>
      <c r="M3026" s="42"/>
    </row>
    <row r="3027" spans="12:13" hidden="1" x14ac:dyDescent="0.25">
      <c r="L3027" s="42"/>
      <c r="M3027" s="42"/>
    </row>
    <row r="3028" spans="12:13" hidden="1" x14ac:dyDescent="0.25">
      <c r="L3028" s="42"/>
      <c r="M3028" s="42"/>
    </row>
    <row r="3029" spans="12:13" hidden="1" x14ac:dyDescent="0.25">
      <c r="L3029" s="42"/>
      <c r="M3029" s="42"/>
    </row>
    <row r="3030" spans="12:13" hidden="1" x14ac:dyDescent="0.25">
      <c r="L3030" s="42"/>
      <c r="M3030" s="42"/>
    </row>
    <row r="3031" spans="12:13" hidden="1" x14ac:dyDescent="0.25">
      <c r="L3031" s="42"/>
      <c r="M3031" s="42"/>
    </row>
    <row r="3032" spans="12:13" hidden="1" x14ac:dyDescent="0.25">
      <c r="L3032" s="42"/>
      <c r="M3032" s="42"/>
    </row>
    <row r="3033" spans="12:13" hidden="1" x14ac:dyDescent="0.25">
      <c r="L3033" s="42"/>
      <c r="M3033" s="42"/>
    </row>
    <row r="3034" spans="12:13" hidden="1" x14ac:dyDescent="0.25">
      <c r="L3034" s="42"/>
      <c r="M3034" s="42"/>
    </row>
    <row r="3035" spans="12:13" hidden="1" x14ac:dyDescent="0.25">
      <c r="L3035" s="42"/>
      <c r="M3035" s="42"/>
    </row>
    <row r="3036" spans="12:13" hidden="1" x14ac:dyDescent="0.25">
      <c r="L3036" s="42"/>
      <c r="M3036" s="42"/>
    </row>
    <row r="3037" spans="12:13" hidden="1" x14ac:dyDescent="0.25">
      <c r="L3037" s="42"/>
      <c r="M3037" s="42"/>
    </row>
    <row r="3038" spans="12:13" hidden="1" x14ac:dyDescent="0.25">
      <c r="L3038" s="42"/>
      <c r="M3038" s="42"/>
    </row>
    <row r="3039" spans="12:13" hidden="1" x14ac:dyDescent="0.25">
      <c r="L3039" s="42"/>
      <c r="M3039" s="42"/>
    </row>
    <row r="3040" spans="12:13" hidden="1" x14ac:dyDescent="0.25">
      <c r="L3040" s="42"/>
      <c r="M3040" s="42"/>
    </row>
    <row r="3041" spans="12:13" hidden="1" x14ac:dyDescent="0.25">
      <c r="L3041" s="42"/>
      <c r="M3041" s="42"/>
    </row>
    <row r="3042" spans="12:13" hidden="1" x14ac:dyDescent="0.25">
      <c r="L3042" s="42"/>
      <c r="M3042" s="42"/>
    </row>
    <row r="3043" spans="12:13" hidden="1" x14ac:dyDescent="0.25">
      <c r="L3043" s="42"/>
      <c r="M3043" s="42"/>
    </row>
    <row r="3044" spans="12:13" hidden="1" x14ac:dyDescent="0.25">
      <c r="L3044" s="42"/>
      <c r="M3044" s="42"/>
    </row>
    <row r="3045" spans="12:13" hidden="1" x14ac:dyDescent="0.25">
      <c r="L3045" s="42"/>
      <c r="M3045" s="42"/>
    </row>
    <row r="3046" spans="12:13" hidden="1" x14ac:dyDescent="0.25">
      <c r="L3046" s="42"/>
      <c r="M3046" s="42"/>
    </row>
    <row r="3047" spans="12:13" hidden="1" x14ac:dyDescent="0.25">
      <c r="L3047" s="42"/>
      <c r="M3047" s="42"/>
    </row>
    <row r="3048" spans="12:13" hidden="1" x14ac:dyDescent="0.25">
      <c r="L3048" s="42"/>
      <c r="M3048" s="42"/>
    </row>
    <row r="3049" spans="12:13" hidden="1" x14ac:dyDescent="0.25">
      <c r="L3049" s="42"/>
      <c r="M3049" s="42"/>
    </row>
    <row r="3050" spans="12:13" hidden="1" x14ac:dyDescent="0.25">
      <c r="L3050" s="42"/>
      <c r="M3050" s="42"/>
    </row>
    <row r="3051" spans="12:13" hidden="1" x14ac:dyDescent="0.25">
      <c r="L3051" s="42"/>
      <c r="M3051" s="42"/>
    </row>
    <row r="3052" spans="12:13" hidden="1" x14ac:dyDescent="0.25">
      <c r="L3052" s="42"/>
      <c r="M3052" s="42"/>
    </row>
    <row r="3053" spans="12:13" hidden="1" x14ac:dyDescent="0.25">
      <c r="L3053" s="42"/>
      <c r="M3053" s="42"/>
    </row>
    <row r="3054" spans="12:13" hidden="1" x14ac:dyDescent="0.25">
      <c r="L3054" s="42"/>
      <c r="M3054" s="42"/>
    </row>
    <row r="3055" spans="12:13" hidden="1" x14ac:dyDescent="0.25">
      <c r="L3055" s="42"/>
      <c r="M3055" s="42"/>
    </row>
    <row r="3056" spans="12:13" hidden="1" x14ac:dyDescent="0.25">
      <c r="L3056" s="42"/>
      <c r="M3056" s="42"/>
    </row>
    <row r="3057" spans="12:13" hidden="1" x14ac:dyDescent="0.25">
      <c r="L3057" s="42"/>
      <c r="M3057" s="42"/>
    </row>
    <row r="3058" spans="12:13" hidden="1" x14ac:dyDescent="0.25">
      <c r="L3058" s="42"/>
      <c r="M3058" s="42"/>
    </row>
    <row r="3059" spans="12:13" hidden="1" x14ac:dyDescent="0.25">
      <c r="L3059" s="42"/>
      <c r="M3059" s="42"/>
    </row>
    <row r="3060" spans="12:13" hidden="1" x14ac:dyDescent="0.25">
      <c r="L3060" s="42"/>
      <c r="M3060" s="42"/>
    </row>
    <row r="3061" spans="12:13" hidden="1" x14ac:dyDescent="0.25">
      <c r="L3061" s="42"/>
      <c r="M3061" s="42"/>
    </row>
    <row r="3062" spans="12:13" hidden="1" x14ac:dyDescent="0.25">
      <c r="L3062" s="42"/>
      <c r="M3062" s="42"/>
    </row>
    <row r="3063" spans="12:13" hidden="1" x14ac:dyDescent="0.25">
      <c r="L3063" s="42"/>
      <c r="M3063" s="42"/>
    </row>
    <row r="3064" spans="12:13" hidden="1" x14ac:dyDescent="0.25">
      <c r="L3064" s="42"/>
      <c r="M3064" s="42"/>
    </row>
    <row r="3065" spans="12:13" hidden="1" x14ac:dyDescent="0.25">
      <c r="L3065" s="42"/>
      <c r="M3065" s="42"/>
    </row>
    <row r="3066" spans="12:13" hidden="1" x14ac:dyDescent="0.25">
      <c r="L3066" s="42"/>
      <c r="M3066" s="42"/>
    </row>
    <row r="3067" spans="12:13" hidden="1" x14ac:dyDescent="0.25">
      <c r="L3067" s="42"/>
      <c r="M3067" s="42"/>
    </row>
    <row r="3068" spans="12:13" hidden="1" x14ac:dyDescent="0.25">
      <c r="L3068" s="42"/>
      <c r="M3068" s="42"/>
    </row>
    <row r="3069" spans="12:13" hidden="1" x14ac:dyDescent="0.25">
      <c r="L3069" s="42"/>
      <c r="M3069" s="42"/>
    </row>
    <row r="3070" spans="12:13" hidden="1" x14ac:dyDescent="0.25">
      <c r="L3070" s="42"/>
      <c r="M3070" s="42"/>
    </row>
    <row r="3071" spans="12:13" hidden="1" x14ac:dyDescent="0.25">
      <c r="L3071" s="42"/>
      <c r="M3071" s="42"/>
    </row>
    <row r="3072" spans="12:13" hidden="1" x14ac:dyDescent="0.25">
      <c r="L3072" s="42"/>
      <c r="M3072" s="42"/>
    </row>
    <row r="3073" spans="12:13" hidden="1" x14ac:dyDescent="0.25">
      <c r="L3073" s="42"/>
      <c r="M3073" s="42"/>
    </row>
    <row r="3074" spans="12:13" hidden="1" x14ac:dyDescent="0.25">
      <c r="L3074" s="42"/>
      <c r="M3074" s="42"/>
    </row>
    <row r="3075" spans="12:13" hidden="1" x14ac:dyDescent="0.25">
      <c r="L3075" s="42"/>
      <c r="M3075" s="42"/>
    </row>
    <row r="3076" spans="12:13" hidden="1" x14ac:dyDescent="0.25">
      <c r="L3076" s="42"/>
      <c r="M3076" s="42"/>
    </row>
    <row r="3077" spans="12:13" hidden="1" x14ac:dyDescent="0.25">
      <c r="L3077" s="42"/>
      <c r="M3077" s="42"/>
    </row>
    <row r="3078" spans="12:13" hidden="1" x14ac:dyDescent="0.25">
      <c r="L3078" s="42"/>
      <c r="M3078" s="42"/>
    </row>
    <row r="3079" spans="12:13" hidden="1" x14ac:dyDescent="0.25">
      <c r="L3079" s="42"/>
      <c r="M3079" s="42"/>
    </row>
    <row r="3080" spans="12:13" hidden="1" x14ac:dyDescent="0.25">
      <c r="L3080" s="42"/>
      <c r="M3080" s="42"/>
    </row>
    <row r="3081" spans="12:13" hidden="1" x14ac:dyDescent="0.25">
      <c r="L3081" s="42"/>
      <c r="M3081" s="42"/>
    </row>
    <row r="3082" spans="12:13" hidden="1" x14ac:dyDescent="0.25">
      <c r="L3082" s="42"/>
      <c r="M3082" s="42"/>
    </row>
    <row r="3083" spans="12:13" hidden="1" x14ac:dyDescent="0.25">
      <c r="L3083" s="42"/>
      <c r="M3083" s="42"/>
    </row>
    <row r="3084" spans="12:13" hidden="1" x14ac:dyDescent="0.25">
      <c r="L3084" s="42"/>
      <c r="M3084" s="42"/>
    </row>
    <row r="3085" spans="12:13" hidden="1" x14ac:dyDescent="0.25">
      <c r="L3085" s="42"/>
      <c r="M3085" s="42"/>
    </row>
    <row r="3086" spans="12:13" hidden="1" x14ac:dyDescent="0.25">
      <c r="L3086" s="42"/>
      <c r="M3086" s="42"/>
    </row>
    <row r="3087" spans="12:13" hidden="1" x14ac:dyDescent="0.25">
      <c r="L3087" s="42"/>
      <c r="M3087" s="42"/>
    </row>
    <row r="3088" spans="12:13" hidden="1" x14ac:dyDescent="0.25">
      <c r="L3088" s="42"/>
      <c r="M3088" s="42"/>
    </row>
    <row r="3089" spans="12:13" hidden="1" x14ac:dyDescent="0.25">
      <c r="L3089" s="42"/>
      <c r="M3089" s="42"/>
    </row>
    <row r="3090" spans="12:13" hidden="1" x14ac:dyDescent="0.25">
      <c r="L3090" s="42"/>
      <c r="M3090" s="42"/>
    </row>
    <row r="3091" spans="12:13" hidden="1" x14ac:dyDescent="0.25">
      <c r="L3091" s="42"/>
      <c r="M3091" s="42"/>
    </row>
    <row r="3092" spans="12:13" hidden="1" x14ac:dyDescent="0.25">
      <c r="L3092" s="42"/>
      <c r="M3092" s="42"/>
    </row>
    <row r="3093" spans="12:13" hidden="1" x14ac:dyDescent="0.25">
      <c r="L3093" s="42"/>
      <c r="M3093" s="42"/>
    </row>
    <row r="3094" spans="12:13" hidden="1" x14ac:dyDescent="0.25">
      <c r="L3094" s="42"/>
      <c r="M3094" s="42"/>
    </row>
    <row r="3095" spans="12:13" hidden="1" x14ac:dyDescent="0.25">
      <c r="L3095" s="42"/>
      <c r="M3095" s="42"/>
    </row>
    <row r="3096" spans="12:13" hidden="1" x14ac:dyDescent="0.25">
      <c r="L3096" s="42"/>
      <c r="M3096" s="42"/>
    </row>
    <row r="3097" spans="12:13" hidden="1" x14ac:dyDescent="0.25">
      <c r="L3097" s="42"/>
      <c r="M3097" s="42"/>
    </row>
    <row r="3098" spans="12:13" hidden="1" x14ac:dyDescent="0.25">
      <c r="L3098" s="42"/>
      <c r="M3098" s="42"/>
    </row>
    <row r="3099" spans="12:13" hidden="1" x14ac:dyDescent="0.25">
      <c r="L3099" s="42"/>
      <c r="M3099" s="42"/>
    </row>
    <row r="3100" spans="12:13" hidden="1" x14ac:dyDescent="0.25">
      <c r="L3100" s="42"/>
      <c r="M3100" s="42"/>
    </row>
    <row r="3101" spans="12:13" hidden="1" x14ac:dyDescent="0.25">
      <c r="L3101" s="42"/>
      <c r="M3101" s="42"/>
    </row>
    <row r="3102" spans="12:13" hidden="1" x14ac:dyDescent="0.25">
      <c r="L3102" s="42"/>
      <c r="M3102" s="42"/>
    </row>
    <row r="3103" spans="12:13" hidden="1" x14ac:dyDescent="0.25">
      <c r="L3103" s="42"/>
      <c r="M3103" s="42"/>
    </row>
    <row r="3104" spans="12:13" hidden="1" x14ac:dyDescent="0.25">
      <c r="L3104" s="42"/>
      <c r="M3104" s="42"/>
    </row>
    <row r="3105" spans="12:13" hidden="1" x14ac:dyDescent="0.25">
      <c r="L3105" s="42"/>
      <c r="M3105" s="42"/>
    </row>
    <row r="3106" spans="12:13" hidden="1" x14ac:dyDescent="0.25">
      <c r="L3106" s="42"/>
      <c r="M3106" s="42"/>
    </row>
    <row r="3107" spans="12:13" hidden="1" x14ac:dyDescent="0.25">
      <c r="L3107" s="42"/>
      <c r="M3107" s="42"/>
    </row>
    <row r="3108" spans="12:13" hidden="1" x14ac:dyDescent="0.25">
      <c r="L3108" s="42"/>
      <c r="M3108" s="42"/>
    </row>
    <row r="3109" spans="12:13" hidden="1" x14ac:dyDescent="0.25">
      <c r="L3109" s="42"/>
      <c r="M3109" s="42"/>
    </row>
    <row r="3110" spans="12:13" hidden="1" x14ac:dyDescent="0.25">
      <c r="L3110" s="42"/>
      <c r="M3110" s="42"/>
    </row>
    <row r="3111" spans="12:13" hidden="1" x14ac:dyDescent="0.25">
      <c r="L3111" s="42"/>
      <c r="M3111" s="42"/>
    </row>
    <row r="3112" spans="12:13" hidden="1" x14ac:dyDescent="0.25">
      <c r="L3112" s="42"/>
      <c r="M3112" s="42"/>
    </row>
    <row r="3113" spans="12:13" hidden="1" x14ac:dyDescent="0.25">
      <c r="L3113" s="42"/>
      <c r="M3113" s="42"/>
    </row>
    <row r="3114" spans="12:13" hidden="1" x14ac:dyDescent="0.25">
      <c r="L3114" s="42"/>
      <c r="M3114" s="42"/>
    </row>
    <row r="3115" spans="12:13" hidden="1" x14ac:dyDescent="0.25">
      <c r="L3115" s="42"/>
      <c r="M3115" s="42"/>
    </row>
    <row r="3116" spans="12:13" hidden="1" x14ac:dyDescent="0.25">
      <c r="L3116" s="42"/>
      <c r="M3116" s="42"/>
    </row>
    <row r="3117" spans="12:13" hidden="1" x14ac:dyDescent="0.25">
      <c r="L3117" s="42"/>
      <c r="M3117" s="42"/>
    </row>
    <row r="3118" spans="12:13" hidden="1" x14ac:dyDescent="0.25">
      <c r="L3118" s="42"/>
      <c r="M3118" s="42"/>
    </row>
    <row r="3119" spans="12:13" hidden="1" x14ac:dyDescent="0.25">
      <c r="L3119" s="42"/>
      <c r="M3119" s="42"/>
    </row>
    <row r="3120" spans="12:13" hidden="1" x14ac:dyDescent="0.25">
      <c r="L3120" s="42"/>
      <c r="M3120" s="42"/>
    </row>
    <row r="3121" spans="12:13" hidden="1" x14ac:dyDescent="0.25">
      <c r="L3121" s="42"/>
      <c r="M3121" s="42"/>
    </row>
    <row r="3122" spans="12:13" hidden="1" x14ac:dyDescent="0.25">
      <c r="L3122" s="42"/>
      <c r="M3122" s="42"/>
    </row>
    <row r="3123" spans="12:13" hidden="1" x14ac:dyDescent="0.25">
      <c r="L3123" s="42"/>
      <c r="M3123" s="42"/>
    </row>
    <row r="3124" spans="12:13" hidden="1" x14ac:dyDescent="0.25">
      <c r="L3124" s="42"/>
      <c r="M3124" s="42"/>
    </row>
    <row r="3125" spans="12:13" hidden="1" x14ac:dyDescent="0.25">
      <c r="L3125" s="42"/>
      <c r="M3125" s="42"/>
    </row>
    <row r="3126" spans="12:13" hidden="1" x14ac:dyDescent="0.25">
      <c r="L3126" s="42"/>
      <c r="M3126" s="42"/>
    </row>
    <row r="3127" spans="12:13" hidden="1" x14ac:dyDescent="0.25">
      <c r="L3127" s="42"/>
      <c r="M3127" s="42"/>
    </row>
    <row r="3128" spans="12:13" hidden="1" x14ac:dyDescent="0.25">
      <c r="L3128" s="42"/>
      <c r="M3128" s="42"/>
    </row>
    <row r="3129" spans="12:13" hidden="1" x14ac:dyDescent="0.25">
      <c r="L3129" s="42"/>
      <c r="M3129" s="42"/>
    </row>
    <row r="3130" spans="12:13" hidden="1" x14ac:dyDescent="0.25">
      <c r="L3130" s="42"/>
      <c r="M3130" s="42"/>
    </row>
    <row r="3131" spans="12:13" hidden="1" x14ac:dyDescent="0.25">
      <c r="L3131" s="42"/>
      <c r="M3131" s="42"/>
    </row>
    <row r="3132" spans="12:13" hidden="1" x14ac:dyDescent="0.25">
      <c r="L3132" s="42"/>
      <c r="M3132" s="42"/>
    </row>
    <row r="3133" spans="12:13" hidden="1" x14ac:dyDescent="0.25">
      <c r="L3133" s="42"/>
      <c r="M3133" s="42"/>
    </row>
    <row r="3134" spans="12:13" hidden="1" x14ac:dyDescent="0.25">
      <c r="L3134" s="42"/>
      <c r="M3134" s="42"/>
    </row>
    <row r="3135" spans="12:13" hidden="1" x14ac:dyDescent="0.25">
      <c r="L3135" s="42"/>
      <c r="M3135" s="42"/>
    </row>
    <row r="3136" spans="12:13" hidden="1" x14ac:dyDescent="0.25">
      <c r="L3136" s="42"/>
      <c r="M3136" s="42"/>
    </row>
    <row r="3137" spans="12:13" hidden="1" x14ac:dyDescent="0.25">
      <c r="L3137" s="42"/>
      <c r="M3137" s="42"/>
    </row>
    <row r="3138" spans="12:13" hidden="1" x14ac:dyDescent="0.25">
      <c r="L3138" s="42"/>
      <c r="M3138" s="42"/>
    </row>
    <row r="3139" spans="12:13" hidden="1" x14ac:dyDescent="0.25">
      <c r="L3139" s="42"/>
      <c r="M3139" s="42"/>
    </row>
    <row r="3140" spans="12:13" hidden="1" x14ac:dyDescent="0.25">
      <c r="L3140" s="42"/>
      <c r="M3140" s="42"/>
    </row>
    <row r="3141" spans="12:13" hidden="1" x14ac:dyDescent="0.25">
      <c r="L3141" s="42"/>
      <c r="M3141" s="42"/>
    </row>
    <row r="3142" spans="12:13" hidden="1" x14ac:dyDescent="0.25">
      <c r="L3142" s="42"/>
      <c r="M3142" s="42"/>
    </row>
    <row r="3143" spans="12:13" hidden="1" x14ac:dyDescent="0.25">
      <c r="L3143" s="42"/>
      <c r="M3143" s="42"/>
    </row>
    <row r="3144" spans="12:13" hidden="1" x14ac:dyDescent="0.25">
      <c r="L3144" s="42"/>
      <c r="M3144" s="42"/>
    </row>
    <row r="3145" spans="12:13" hidden="1" x14ac:dyDescent="0.25">
      <c r="L3145" s="42"/>
      <c r="M3145" s="42"/>
    </row>
    <row r="3146" spans="12:13" hidden="1" x14ac:dyDescent="0.25">
      <c r="L3146" s="42"/>
      <c r="M3146" s="42"/>
    </row>
    <row r="3147" spans="12:13" hidden="1" x14ac:dyDescent="0.25">
      <c r="L3147" s="42"/>
      <c r="M3147" s="42"/>
    </row>
    <row r="3148" spans="12:13" hidden="1" x14ac:dyDescent="0.25">
      <c r="L3148" s="42"/>
      <c r="M3148" s="42"/>
    </row>
    <row r="3149" spans="12:13" hidden="1" x14ac:dyDescent="0.25">
      <c r="L3149" s="42"/>
      <c r="M3149" s="42"/>
    </row>
    <row r="3150" spans="12:13" hidden="1" x14ac:dyDescent="0.25">
      <c r="L3150" s="42"/>
      <c r="M3150" s="42"/>
    </row>
    <row r="3151" spans="12:13" hidden="1" x14ac:dyDescent="0.25">
      <c r="L3151" s="42"/>
      <c r="M3151" s="42"/>
    </row>
    <row r="3152" spans="12:13" hidden="1" x14ac:dyDescent="0.25">
      <c r="L3152" s="42"/>
      <c r="M3152" s="42"/>
    </row>
    <row r="3153" spans="12:13" hidden="1" x14ac:dyDescent="0.25">
      <c r="L3153" s="42"/>
      <c r="M3153" s="42"/>
    </row>
    <row r="3154" spans="12:13" hidden="1" x14ac:dyDescent="0.25">
      <c r="L3154" s="42"/>
      <c r="M3154" s="42"/>
    </row>
    <row r="3155" spans="12:13" hidden="1" x14ac:dyDescent="0.25">
      <c r="L3155" s="42"/>
      <c r="M3155" s="42"/>
    </row>
    <row r="3156" spans="12:13" hidden="1" x14ac:dyDescent="0.25">
      <c r="L3156" s="42"/>
      <c r="M3156" s="42"/>
    </row>
    <row r="3157" spans="12:13" hidden="1" x14ac:dyDescent="0.25">
      <c r="L3157" s="42"/>
      <c r="M3157" s="42"/>
    </row>
    <row r="3158" spans="12:13" hidden="1" x14ac:dyDescent="0.25">
      <c r="L3158" s="42"/>
      <c r="M3158" s="42"/>
    </row>
    <row r="3159" spans="12:13" hidden="1" x14ac:dyDescent="0.25">
      <c r="L3159" s="42"/>
      <c r="M3159" s="42"/>
    </row>
    <row r="3160" spans="12:13" hidden="1" x14ac:dyDescent="0.25">
      <c r="L3160" s="42"/>
      <c r="M3160" s="42"/>
    </row>
    <row r="3161" spans="12:13" hidden="1" x14ac:dyDescent="0.25">
      <c r="L3161" s="42"/>
      <c r="M3161" s="42"/>
    </row>
    <row r="3162" spans="12:13" hidden="1" x14ac:dyDescent="0.25">
      <c r="L3162" s="42"/>
      <c r="M3162" s="42"/>
    </row>
    <row r="3163" spans="12:13" hidden="1" x14ac:dyDescent="0.25">
      <c r="L3163" s="42"/>
      <c r="M3163" s="42"/>
    </row>
    <row r="3164" spans="12:13" hidden="1" x14ac:dyDescent="0.25">
      <c r="L3164" s="42"/>
      <c r="M3164" s="42"/>
    </row>
    <row r="3165" spans="12:13" hidden="1" x14ac:dyDescent="0.25">
      <c r="L3165" s="42"/>
      <c r="M3165" s="42"/>
    </row>
    <row r="3166" spans="12:13" hidden="1" x14ac:dyDescent="0.25">
      <c r="L3166" s="42"/>
      <c r="M3166" s="42"/>
    </row>
    <row r="3167" spans="12:13" hidden="1" x14ac:dyDescent="0.25">
      <c r="L3167" s="42"/>
      <c r="M3167" s="42"/>
    </row>
    <row r="3168" spans="12:13" hidden="1" x14ac:dyDescent="0.25">
      <c r="L3168" s="42"/>
      <c r="M3168" s="42"/>
    </row>
    <row r="3169" spans="12:13" hidden="1" x14ac:dyDescent="0.25">
      <c r="L3169" s="42"/>
      <c r="M3169" s="42"/>
    </row>
    <row r="3170" spans="12:13" hidden="1" x14ac:dyDescent="0.25">
      <c r="L3170" s="42"/>
      <c r="M3170" s="42"/>
    </row>
    <row r="3171" spans="12:13" hidden="1" x14ac:dyDescent="0.25">
      <c r="L3171" s="42"/>
      <c r="M3171" s="42"/>
    </row>
    <row r="3172" spans="12:13" hidden="1" x14ac:dyDescent="0.25">
      <c r="L3172" s="42"/>
      <c r="M3172" s="42"/>
    </row>
    <row r="3173" spans="12:13" hidden="1" x14ac:dyDescent="0.25">
      <c r="L3173" s="42"/>
      <c r="M3173" s="42"/>
    </row>
    <row r="3174" spans="12:13" hidden="1" x14ac:dyDescent="0.25">
      <c r="L3174" s="42"/>
      <c r="M3174" s="42"/>
    </row>
    <row r="3175" spans="12:13" hidden="1" x14ac:dyDescent="0.25">
      <c r="L3175" s="42"/>
      <c r="M3175" s="42"/>
    </row>
    <row r="3176" spans="12:13" hidden="1" x14ac:dyDescent="0.25">
      <c r="L3176" s="42"/>
      <c r="M3176" s="42"/>
    </row>
    <row r="3177" spans="12:13" hidden="1" x14ac:dyDescent="0.25">
      <c r="L3177" s="42"/>
      <c r="M3177" s="42"/>
    </row>
    <row r="3178" spans="12:13" hidden="1" x14ac:dyDescent="0.25">
      <c r="L3178" s="42"/>
      <c r="M3178" s="42"/>
    </row>
    <row r="3179" spans="12:13" hidden="1" x14ac:dyDescent="0.25">
      <c r="L3179" s="42"/>
      <c r="M3179" s="42"/>
    </row>
    <row r="3180" spans="12:13" hidden="1" x14ac:dyDescent="0.25">
      <c r="L3180" s="42"/>
      <c r="M3180" s="42"/>
    </row>
    <row r="3181" spans="12:13" hidden="1" x14ac:dyDescent="0.25">
      <c r="L3181" s="42"/>
      <c r="M3181" s="42"/>
    </row>
    <row r="3182" spans="12:13" hidden="1" x14ac:dyDescent="0.25">
      <c r="L3182" s="42"/>
      <c r="M3182" s="42"/>
    </row>
    <row r="3183" spans="12:13" hidden="1" x14ac:dyDescent="0.25">
      <c r="L3183" s="42"/>
      <c r="M3183" s="42"/>
    </row>
    <row r="3184" spans="12:13" hidden="1" x14ac:dyDescent="0.25">
      <c r="L3184" s="42"/>
      <c r="M3184" s="42"/>
    </row>
    <row r="3185" spans="12:13" hidden="1" x14ac:dyDescent="0.25">
      <c r="L3185" s="42"/>
      <c r="M3185" s="42"/>
    </row>
    <row r="3186" spans="12:13" hidden="1" x14ac:dyDescent="0.25">
      <c r="L3186" s="42"/>
      <c r="M3186" s="42"/>
    </row>
    <row r="3187" spans="12:13" hidden="1" x14ac:dyDescent="0.25">
      <c r="L3187" s="42"/>
      <c r="M3187" s="42"/>
    </row>
    <row r="3188" spans="12:13" hidden="1" x14ac:dyDescent="0.25">
      <c r="L3188" s="42"/>
      <c r="M3188" s="42"/>
    </row>
    <row r="3189" spans="12:13" hidden="1" x14ac:dyDescent="0.25">
      <c r="L3189" s="42"/>
      <c r="M3189" s="42"/>
    </row>
    <row r="3190" spans="12:13" hidden="1" x14ac:dyDescent="0.25">
      <c r="L3190" s="42"/>
      <c r="M3190" s="42"/>
    </row>
    <row r="3191" spans="12:13" hidden="1" x14ac:dyDescent="0.25">
      <c r="L3191" s="42"/>
      <c r="M3191" s="42"/>
    </row>
    <row r="3192" spans="12:13" hidden="1" x14ac:dyDescent="0.25">
      <c r="L3192" s="42"/>
      <c r="M3192" s="42"/>
    </row>
    <row r="3193" spans="12:13" hidden="1" x14ac:dyDescent="0.25">
      <c r="L3193" s="42"/>
      <c r="M3193" s="42"/>
    </row>
    <row r="3194" spans="12:13" hidden="1" x14ac:dyDescent="0.25">
      <c r="L3194" s="42"/>
      <c r="M3194" s="42"/>
    </row>
    <row r="3195" spans="12:13" hidden="1" x14ac:dyDescent="0.25">
      <c r="L3195" s="42"/>
      <c r="M3195" s="42"/>
    </row>
    <row r="3196" spans="12:13" hidden="1" x14ac:dyDescent="0.25">
      <c r="L3196" s="42"/>
      <c r="M3196" s="42"/>
    </row>
    <row r="3197" spans="12:13" hidden="1" x14ac:dyDescent="0.25">
      <c r="L3197" s="42"/>
      <c r="M3197" s="42"/>
    </row>
    <row r="3198" spans="12:13" hidden="1" x14ac:dyDescent="0.25">
      <c r="L3198" s="42"/>
      <c r="M3198" s="42"/>
    </row>
    <row r="3199" spans="12:13" hidden="1" x14ac:dyDescent="0.25">
      <c r="L3199" s="42"/>
      <c r="M3199" s="42"/>
    </row>
    <row r="3200" spans="12:13" hidden="1" x14ac:dyDescent="0.25">
      <c r="L3200" s="42"/>
      <c r="M3200" s="42"/>
    </row>
    <row r="3201" spans="12:13" hidden="1" x14ac:dyDescent="0.25">
      <c r="L3201" s="42"/>
      <c r="M3201" s="42"/>
    </row>
    <row r="3202" spans="12:13" hidden="1" x14ac:dyDescent="0.25">
      <c r="L3202" s="42"/>
      <c r="M3202" s="42"/>
    </row>
    <row r="3203" spans="12:13" hidden="1" x14ac:dyDescent="0.25">
      <c r="L3203" s="42"/>
      <c r="M3203" s="42"/>
    </row>
    <row r="3204" spans="12:13" hidden="1" x14ac:dyDescent="0.25">
      <c r="L3204" s="42"/>
      <c r="M3204" s="42"/>
    </row>
    <row r="3205" spans="12:13" hidden="1" x14ac:dyDescent="0.25">
      <c r="L3205" s="42"/>
      <c r="M3205" s="42"/>
    </row>
    <row r="3206" spans="12:13" hidden="1" x14ac:dyDescent="0.25">
      <c r="L3206" s="42"/>
      <c r="M3206" s="42"/>
    </row>
    <row r="3207" spans="12:13" hidden="1" x14ac:dyDescent="0.25">
      <c r="L3207" s="42"/>
      <c r="M3207" s="42"/>
    </row>
    <row r="3208" spans="12:13" hidden="1" x14ac:dyDescent="0.25">
      <c r="L3208" s="42"/>
      <c r="M3208" s="42"/>
    </row>
    <row r="3209" spans="12:13" hidden="1" x14ac:dyDescent="0.25">
      <c r="L3209" s="42"/>
      <c r="M3209" s="42"/>
    </row>
    <row r="3210" spans="12:13" hidden="1" x14ac:dyDescent="0.25">
      <c r="L3210" s="42"/>
      <c r="M3210" s="42"/>
    </row>
    <row r="3211" spans="12:13" hidden="1" x14ac:dyDescent="0.25">
      <c r="L3211" s="42"/>
      <c r="M3211" s="42"/>
    </row>
    <row r="3212" spans="12:13" hidden="1" x14ac:dyDescent="0.25">
      <c r="L3212" s="42"/>
      <c r="M3212" s="42"/>
    </row>
    <row r="3213" spans="12:13" hidden="1" x14ac:dyDescent="0.25">
      <c r="L3213" s="42"/>
      <c r="M3213" s="42"/>
    </row>
    <row r="3214" spans="12:13" hidden="1" x14ac:dyDescent="0.25">
      <c r="L3214" s="42"/>
      <c r="M3214" s="42"/>
    </row>
    <row r="3215" spans="12:13" hidden="1" x14ac:dyDescent="0.25">
      <c r="L3215" s="42"/>
      <c r="M3215" s="42"/>
    </row>
    <row r="3216" spans="12:13" hidden="1" x14ac:dyDescent="0.25">
      <c r="L3216" s="42"/>
      <c r="M3216" s="42"/>
    </row>
    <row r="3217" spans="12:13" hidden="1" x14ac:dyDescent="0.25">
      <c r="L3217" s="42"/>
      <c r="M3217" s="42"/>
    </row>
    <row r="3218" spans="12:13" hidden="1" x14ac:dyDescent="0.25">
      <c r="L3218" s="42"/>
      <c r="M3218" s="42"/>
    </row>
    <row r="3219" spans="12:13" hidden="1" x14ac:dyDescent="0.25">
      <c r="L3219" s="42"/>
      <c r="M3219" s="42"/>
    </row>
    <row r="3220" spans="12:13" hidden="1" x14ac:dyDescent="0.25">
      <c r="L3220" s="42"/>
      <c r="M3220" s="42"/>
    </row>
    <row r="3221" spans="12:13" hidden="1" x14ac:dyDescent="0.25">
      <c r="L3221" s="42"/>
      <c r="M3221" s="42"/>
    </row>
    <row r="3222" spans="12:13" hidden="1" x14ac:dyDescent="0.25">
      <c r="L3222" s="42"/>
      <c r="M3222" s="42"/>
    </row>
    <row r="3223" spans="12:13" hidden="1" x14ac:dyDescent="0.25">
      <c r="L3223" s="42"/>
      <c r="M3223" s="42"/>
    </row>
    <row r="3224" spans="12:13" hidden="1" x14ac:dyDescent="0.25">
      <c r="L3224" s="42"/>
      <c r="M3224" s="42"/>
    </row>
    <row r="3225" spans="12:13" hidden="1" x14ac:dyDescent="0.25">
      <c r="L3225" s="42"/>
      <c r="M3225" s="42"/>
    </row>
    <row r="3226" spans="12:13" hidden="1" x14ac:dyDescent="0.25">
      <c r="L3226" s="42"/>
      <c r="M3226" s="42"/>
    </row>
    <row r="3227" spans="12:13" hidden="1" x14ac:dyDescent="0.25">
      <c r="L3227" s="42"/>
      <c r="M3227" s="42"/>
    </row>
    <row r="3228" spans="12:13" hidden="1" x14ac:dyDescent="0.25">
      <c r="L3228" s="42"/>
      <c r="M3228" s="42"/>
    </row>
    <row r="3229" spans="12:13" hidden="1" x14ac:dyDescent="0.25">
      <c r="L3229" s="42"/>
      <c r="M3229" s="42"/>
    </row>
    <row r="3230" spans="12:13" hidden="1" x14ac:dyDescent="0.25">
      <c r="L3230" s="42"/>
      <c r="M3230" s="42"/>
    </row>
    <row r="3231" spans="12:13" hidden="1" x14ac:dyDescent="0.25">
      <c r="L3231" s="42"/>
      <c r="M3231" s="42"/>
    </row>
    <row r="3232" spans="12:13" hidden="1" x14ac:dyDescent="0.25">
      <c r="L3232" s="42"/>
      <c r="M3232" s="42"/>
    </row>
    <row r="3233" spans="12:13" hidden="1" x14ac:dyDescent="0.25">
      <c r="L3233" s="42"/>
      <c r="M3233" s="42"/>
    </row>
    <row r="3234" spans="12:13" hidden="1" x14ac:dyDescent="0.25">
      <c r="L3234" s="42"/>
      <c r="M3234" s="42"/>
    </row>
    <row r="3235" spans="12:13" hidden="1" x14ac:dyDescent="0.25">
      <c r="L3235" s="42"/>
      <c r="M3235" s="42"/>
    </row>
    <row r="3236" spans="12:13" hidden="1" x14ac:dyDescent="0.25">
      <c r="L3236" s="42"/>
      <c r="M3236" s="42"/>
    </row>
    <row r="3237" spans="12:13" hidden="1" x14ac:dyDescent="0.25">
      <c r="L3237" s="42"/>
      <c r="M3237" s="42"/>
    </row>
    <row r="3238" spans="12:13" hidden="1" x14ac:dyDescent="0.25">
      <c r="L3238" s="42"/>
      <c r="M3238" s="42"/>
    </row>
    <row r="3239" spans="12:13" hidden="1" x14ac:dyDescent="0.25">
      <c r="L3239" s="42"/>
      <c r="M3239" s="42"/>
    </row>
    <row r="3240" spans="12:13" hidden="1" x14ac:dyDescent="0.25">
      <c r="L3240" s="42"/>
      <c r="M3240" s="42"/>
    </row>
    <row r="3241" spans="12:13" hidden="1" x14ac:dyDescent="0.25">
      <c r="L3241" s="42"/>
      <c r="M3241" s="42"/>
    </row>
    <row r="3242" spans="12:13" hidden="1" x14ac:dyDescent="0.25">
      <c r="L3242" s="42"/>
      <c r="M3242" s="42"/>
    </row>
    <row r="3243" spans="12:13" hidden="1" x14ac:dyDescent="0.25">
      <c r="L3243" s="42"/>
      <c r="M3243" s="42"/>
    </row>
    <row r="3244" spans="12:13" hidden="1" x14ac:dyDescent="0.25">
      <c r="L3244" s="42"/>
      <c r="M3244" s="42"/>
    </row>
    <row r="3245" spans="12:13" hidden="1" x14ac:dyDescent="0.25">
      <c r="L3245" s="42"/>
      <c r="M3245" s="42"/>
    </row>
    <row r="3246" spans="12:13" hidden="1" x14ac:dyDescent="0.25">
      <c r="L3246" s="42"/>
      <c r="M3246" s="42"/>
    </row>
    <row r="3247" spans="12:13" hidden="1" x14ac:dyDescent="0.25">
      <c r="L3247" s="42"/>
      <c r="M3247" s="42"/>
    </row>
    <row r="3248" spans="12:13" hidden="1" x14ac:dyDescent="0.25">
      <c r="L3248" s="42"/>
      <c r="M3248" s="42"/>
    </row>
    <row r="3249" spans="12:13" hidden="1" x14ac:dyDescent="0.25">
      <c r="L3249" s="42"/>
      <c r="M3249" s="42"/>
    </row>
    <row r="3250" spans="12:13" hidden="1" x14ac:dyDescent="0.25">
      <c r="L3250" s="42"/>
      <c r="M3250" s="42"/>
    </row>
    <row r="3251" spans="12:13" hidden="1" x14ac:dyDescent="0.25">
      <c r="L3251" s="42"/>
      <c r="M3251" s="42"/>
    </row>
    <row r="3252" spans="12:13" hidden="1" x14ac:dyDescent="0.25">
      <c r="L3252" s="42"/>
      <c r="M3252" s="42"/>
    </row>
    <row r="3253" spans="12:13" hidden="1" x14ac:dyDescent="0.25">
      <c r="L3253" s="42"/>
      <c r="M3253" s="42"/>
    </row>
    <row r="3254" spans="12:13" hidden="1" x14ac:dyDescent="0.25">
      <c r="L3254" s="42"/>
      <c r="M3254" s="42"/>
    </row>
    <row r="3255" spans="12:13" hidden="1" x14ac:dyDescent="0.25">
      <c r="L3255" s="42"/>
      <c r="M3255" s="42"/>
    </row>
    <row r="3256" spans="12:13" hidden="1" x14ac:dyDescent="0.25">
      <c r="L3256" s="42"/>
      <c r="M3256" s="42"/>
    </row>
    <row r="3257" spans="12:13" hidden="1" x14ac:dyDescent="0.25">
      <c r="L3257" s="42"/>
      <c r="M3257" s="42"/>
    </row>
    <row r="3258" spans="12:13" hidden="1" x14ac:dyDescent="0.25">
      <c r="L3258" s="42"/>
      <c r="M3258" s="42"/>
    </row>
    <row r="3259" spans="12:13" hidden="1" x14ac:dyDescent="0.25">
      <c r="L3259" s="42"/>
      <c r="M3259" s="42"/>
    </row>
    <row r="3260" spans="12:13" hidden="1" x14ac:dyDescent="0.25">
      <c r="L3260" s="42"/>
      <c r="M3260" s="42"/>
    </row>
    <row r="3261" spans="12:13" hidden="1" x14ac:dyDescent="0.25">
      <c r="L3261" s="42"/>
      <c r="M3261" s="42"/>
    </row>
    <row r="3262" spans="12:13" hidden="1" x14ac:dyDescent="0.25">
      <c r="L3262" s="42"/>
      <c r="M3262" s="42"/>
    </row>
    <row r="3263" spans="12:13" hidden="1" x14ac:dyDescent="0.25">
      <c r="L3263" s="42"/>
      <c r="M3263" s="42"/>
    </row>
    <row r="3264" spans="12:13" hidden="1" x14ac:dyDescent="0.25">
      <c r="L3264" s="42"/>
      <c r="M3264" s="42"/>
    </row>
    <row r="3265" spans="12:13" hidden="1" x14ac:dyDescent="0.25">
      <c r="L3265" s="42"/>
      <c r="M3265" s="42"/>
    </row>
    <row r="3266" spans="12:13" hidden="1" x14ac:dyDescent="0.25">
      <c r="L3266" s="42"/>
      <c r="M3266" s="42"/>
    </row>
    <row r="3267" spans="12:13" hidden="1" x14ac:dyDescent="0.25">
      <c r="L3267" s="42"/>
      <c r="M3267" s="42"/>
    </row>
    <row r="3268" spans="12:13" hidden="1" x14ac:dyDescent="0.25">
      <c r="L3268" s="42"/>
      <c r="M3268" s="42"/>
    </row>
    <row r="3269" spans="12:13" hidden="1" x14ac:dyDescent="0.25">
      <c r="L3269" s="42"/>
      <c r="M3269" s="42"/>
    </row>
    <row r="3270" spans="12:13" hidden="1" x14ac:dyDescent="0.25">
      <c r="L3270" s="42"/>
      <c r="M3270" s="42"/>
    </row>
    <row r="3271" spans="12:13" hidden="1" x14ac:dyDescent="0.25">
      <c r="L3271" s="42"/>
      <c r="M3271" s="42"/>
    </row>
    <row r="3272" spans="12:13" hidden="1" x14ac:dyDescent="0.25">
      <c r="L3272" s="42"/>
      <c r="M3272" s="42"/>
    </row>
    <row r="3273" spans="12:13" hidden="1" x14ac:dyDescent="0.25">
      <c r="L3273" s="42"/>
      <c r="M3273" s="42"/>
    </row>
    <row r="3274" spans="12:13" hidden="1" x14ac:dyDescent="0.25">
      <c r="L3274" s="42"/>
      <c r="M3274" s="42"/>
    </row>
    <row r="3275" spans="12:13" hidden="1" x14ac:dyDescent="0.25">
      <c r="L3275" s="42"/>
      <c r="M3275" s="42"/>
    </row>
    <row r="3276" spans="12:13" hidden="1" x14ac:dyDescent="0.25">
      <c r="L3276" s="42"/>
      <c r="M3276" s="42"/>
    </row>
    <row r="3277" spans="12:13" hidden="1" x14ac:dyDescent="0.25">
      <c r="L3277" s="42"/>
      <c r="M3277" s="42"/>
    </row>
    <row r="3278" spans="12:13" hidden="1" x14ac:dyDescent="0.25">
      <c r="L3278" s="42"/>
      <c r="M3278" s="42"/>
    </row>
    <row r="3279" spans="12:13" hidden="1" x14ac:dyDescent="0.25">
      <c r="L3279" s="42"/>
      <c r="M3279" s="42"/>
    </row>
    <row r="3280" spans="12:13" hidden="1" x14ac:dyDescent="0.25">
      <c r="L3280" s="42"/>
      <c r="M3280" s="42"/>
    </row>
    <row r="3281" spans="12:13" hidden="1" x14ac:dyDescent="0.25">
      <c r="L3281" s="42"/>
      <c r="M3281" s="42"/>
    </row>
    <row r="3282" spans="12:13" hidden="1" x14ac:dyDescent="0.25">
      <c r="L3282" s="42"/>
      <c r="M3282" s="42"/>
    </row>
    <row r="3283" spans="12:13" hidden="1" x14ac:dyDescent="0.25">
      <c r="L3283" s="42"/>
      <c r="M3283" s="42"/>
    </row>
    <row r="3284" spans="12:13" hidden="1" x14ac:dyDescent="0.25">
      <c r="L3284" s="42"/>
      <c r="M3284" s="42"/>
    </row>
    <row r="3285" spans="12:13" hidden="1" x14ac:dyDescent="0.25">
      <c r="L3285" s="42"/>
      <c r="M3285" s="42"/>
    </row>
    <row r="3286" spans="12:13" hidden="1" x14ac:dyDescent="0.25">
      <c r="L3286" s="42"/>
      <c r="M3286" s="42"/>
    </row>
    <row r="3287" spans="12:13" hidden="1" x14ac:dyDescent="0.25">
      <c r="L3287" s="42"/>
      <c r="M3287" s="42"/>
    </row>
    <row r="3288" spans="12:13" hidden="1" x14ac:dyDescent="0.25">
      <c r="L3288" s="42"/>
      <c r="M3288" s="42"/>
    </row>
    <row r="3289" spans="12:13" hidden="1" x14ac:dyDescent="0.25">
      <c r="L3289" s="42"/>
      <c r="M3289" s="42"/>
    </row>
    <row r="3290" spans="12:13" hidden="1" x14ac:dyDescent="0.25">
      <c r="L3290" s="42"/>
      <c r="M3290" s="42"/>
    </row>
    <row r="3291" spans="12:13" hidden="1" x14ac:dyDescent="0.25">
      <c r="L3291" s="42"/>
      <c r="M3291" s="42"/>
    </row>
    <row r="3292" spans="12:13" hidden="1" x14ac:dyDescent="0.25">
      <c r="L3292" s="42"/>
      <c r="M3292" s="42"/>
    </row>
    <row r="3293" spans="12:13" hidden="1" x14ac:dyDescent="0.25">
      <c r="L3293" s="42"/>
      <c r="M3293" s="42"/>
    </row>
    <row r="3294" spans="12:13" hidden="1" x14ac:dyDescent="0.25">
      <c r="L3294" s="42"/>
      <c r="M3294" s="42"/>
    </row>
    <row r="3295" spans="12:13" hidden="1" x14ac:dyDescent="0.25">
      <c r="L3295" s="42"/>
      <c r="M3295" s="42"/>
    </row>
    <row r="3296" spans="12:13" hidden="1" x14ac:dyDescent="0.25">
      <c r="L3296" s="42"/>
      <c r="M3296" s="42"/>
    </row>
    <row r="3297" spans="12:13" hidden="1" x14ac:dyDescent="0.25">
      <c r="L3297" s="42"/>
      <c r="M3297" s="42"/>
    </row>
    <row r="3298" spans="12:13" hidden="1" x14ac:dyDescent="0.25">
      <c r="L3298" s="42"/>
      <c r="M3298" s="42"/>
    </row>
    <row r="3299" spans="12:13" hidden="1" x14ac:dyDescent="0.25">
      <c r="L3299" s="42"/>
      <c r="M3299" s="42"/>
    </row>
    <row r="3300" spans="12:13" hidden="1" x14ac:dyDescent="0.25">
      <c r="L3300" s="42"/>
      <c r="M3300" s="42"/>
    </row>
    <row r="3301" spans="12:13" hidden="1" x14ac:dyDescent="0.25">
      <c r="L3301" s="42"/>
      <c r="M3301" s="42"/>
    </row>
    <row r="3302" spans="12:13" hidden="1" x14ac:dyDescent="0.25">
      <c r="L3302" s="42"/>
      <c r="M3302" s="42"/>
    </row>
    <row r="3303" spans="12:13" hidden="1" x14ac:dyDescent="0.25">
      <c r="L3303" s="42"/>
      <c r="M3303" s="42"/>
    </row>
    <row r="3304" spans="12:13" hidden="1" x14ac:dyDescent="0.25">
      <c r="L3304" s="42"/>
      <c r="M3304" s="42"/>
    </row>
    <row r="3305" spans="12:13" hidden="1" x14ac:dyDescent="0.25">
      <c r="L3305" s="42"/>
      <c r="M3305" s="42"/>
    </row>
    <row r="3306" spans="12:13" hidden="1" x14ac:dyDescent="0.25">
      <c r="L3306" s="42"/>
      <c r="M3306" s="42"/>
    </row>
    <row r="3307" spans="12:13" hidden="1" x14ac:dyDescent="0.25">
      <c r="L3307" s="42"/>
      <c r="M3307" s="42"/>
    </row>
    <row r="3308" spans="12:13" hidden="1" x14ac:dyDescent="0.25">
      <c r="L3308" s="42"/>
      <c r="M3308" s="42"/>
    </row>
    <row r="3309" spans="12:13" hidden="1" x14ac:dyDescent="0.25">
      <c r="L3309" s="42"/>
      <c r="M3309" s="42"/>
    </row>
    <row r="3310" spans="12:13" hidden="1" x14ac:dyDescent="0.25">
      <c r="L3310" s="42"/>
      <c r="M3310" s="42"/>
    </row>
    <row r="3311" spans="12:13" hidden="1" x14ac:dyDescent="0.25">
      <c r="L3311" s="42"/>
      <c r="M3311" s="42"/>
    </row>
    <row r="3312" spans="12:13" hidden="1" x14ac:dyDescent="0.25">
      <c r="L3312" s="42"/>
      <c r="M3312" s="42"/>
    </row>
    <row r="3313" spans="12:13" hidden="1" x14ac:dyDescent="0.25">
      <c r="L3313" s="42"/>
      <c r="M3313" s="42"/>
    </row>
    <row r="3314" spans="12:13" hidden="1" x14ac:dyDescent="0.25">
      <c r="L3314" s="42"/>
      <c r="M3314" s="42"/>
    </row>
    <row r="3315" spans="12:13" hidden="1" x14ac:dyDescent="0.25">
      <c r="L3315" s="42"/>
      <c r="M3315" s="42"/>
    </row>
    <row r="3316" spans="12:13" hidden="1" x14ac:dyDescent="0.25">
      <c r="L3316" s="42"/>
      <c r="M3316" s="42"/>
    </row>
    <row r="3317" spans="12:13" hidden="1" x14ac:dyDescent="0.25">
      <c r="L3317" s="42"/>
      <c r="M3317" s="42"/>
    </row>
    <row r="3318" spans="12:13" hidden="1" x14ac:dyDescent="0.25">
      <c r="L3318" s="42"/>
      <c r="M3318" s="42"/>
    </row>
    <row r="3319" spans="12:13" hidden="1" x14ac:dyDescent="0.25">
      <c r="L3319" s="42"/>
      <c r="M3319" s="42"/>
    </row>
    <row r="3320" spans="12:13" hidden="1" x14ac:dyDescent="0.25">
      <c r="L3320" s="42"/>
      <c r="M3320" s="42"/>
    </row>
    <row r="3321" spans="12:13" hidden="1" x14ac:dyDescent="0.25">
      <c r="L3321" s="42"/>
      <c r="M3321" s="42"/>
    </row>
    <row r="3322" spans="12:13" hidden="1" x14ac:dyDescent="0.25">
      <c r="L3322" s="42"/>
      <c r="M3322" s="42"/>
    </row>
    <row r="3323" spans="12:13" hidden="1" x14ac:dyDescent="0.25">
      <c r="L3323" s="42"/>
      <c r="M3323" s="42"/>
    </row>
    <row r="3324" spans="12:13" hidden="1" x14ac:dyDescent="0.25">
      <c r="L3324" s="42"/>
      <c r="M3324" s="42"/>
    </row>
    <row r="3325" spans="12:13" hidden="1" x14ac:dyDescent="0.25">
      <c r="L3325" s="42"/>
      <c r="M3325" s="42"/>
    </row>
    <row r="3326" spans="12:13" hidden="1" x14ac:dyDescent="0.25">
      <c r="L3326" s="42"/>
      <c r="M3326" s="42"/>
    </row>
    <row r="3327" spans="12:13" hidden="1" x14ac:dyDescent="0.25">
      <c r="L3327" s="42"/>
      <c r="M3327" s="42"/>
    </row>
    <row r="3328" spans="12:13" hidden="1" x14ac:dyDescent="0.25">
      <c r="L3328" s="42"/>
      <c r="M3328" s="42"/>
    </row>
    <row r="3329" spans="12:13" hidden="1" x14ac:dyDescent="0.25">
      <c r="L3329" s="42"/>
      <c r="M3329" s="42"/>
    </row>
    <row r="3330" spans="12:13" hidden="1" x14ac:dyDescent="0.25">
      <c r="L3330" s="42"/>
      <c r="M3330" s="42"/>
    </row>
    <row r="3331" spans="12:13" hidden="1" x14ac:dyDescent="0.25">
      <c r="L3331" s="42"/>
      <c r="M3331" s="42"/>
    </row>
    <row r="3332" spans="12:13" hidden="1" x14ac:dyDescent="0.25">
      <c r="L3332" s="42"/>
      <c r="M3332" s="42"/>
    </row>
    <row r="3333" spans="12:13" hidden="1" x14ac:dyDescent="0.25">
      <c r="L3333" s="42"/>
      <c r="M3333" s="42"/>
    </row>
    <row r="3334" spans="12:13" hidden="1" x14ac:dyDescent="0.25">
      <c r="L3334" s="42"/>
      <c r="M3334" s="42"/>
    </row>
    <row r="3335" spans="12:13" hidden="1" x14ac:dyDescent="0.25">
      <c r="L3335" s="42"/>
      <c r="M3335" s="42"/>
    </row>
    <row r="3336" spans="12:13" hidden="1" x14ac:dyDescent="0.25">
      <c r="L3336" s="42"/>
      <c r="M3336" s="42"/>
    </row>
    <row r="3337" spans="12:13" hidden="1" x14ac:dyDescent="0.25">
      <c r="L3337" s="42"/>
      <c r="M3337" s="42"/>
    </row>
    <row r="3338" spans="12:13" hidden="1" x14ac:dyDescent="0.25">
      <c r="L3338" s="42"/>
      <c r="M3338" s="42"/>
    </row>
    <row r="3339" spans="12:13" hidden="1" x14ac:dyDescent="0.25">
      <c r="L3339" s="42"/>
      <c r="M3339" s="42"/>
    </row>
    <row r="3340" spans="12:13" hidden="1" x14ac:dyDescent="0.25">
      <c r="L3340" s="42"/>
      <c r="M3340" s="42"/>
    </row>
    <row r="3341" spans="12:13" hidden="1" x14ac:dyDescent="0.25">
      <c r="L3341" s="42"/>
      <c r="M3341" s="42"/>
    </row>
    <row r="3342" spans="12:13" hidden="1" x14ac:dyDescent="0.25">
      <c r="L3342" s="42"/>
      <c r="M3342" s="42"/>
    </row>
    <row r="3343" spans="12:13" hidden="1" x14ac:dyDescent="0.25">
      <c r="L3343" s="42"/>
      <c r="M3343" s="42"/>
    </row>
    <row r="3344" spans="12:13" hidden="1" x14ac:dyDescent="0.25">
      <c r="L3344" s="42"/>
      <c r="M3344" s="42"/>
    </row>
    <row r="3345" spans="12:13" hidden="1" x14ac:dyDescent="0.25">
      <c r="L3345" s="42"/>
      <c r="M3345" s="42"/>
    </row>
    <row r="3346" spans="12:13" hidden="1" x14ac:dyDescent="0.25">
      <c r="L3346" s="42"/>
      <c r="M3346" s="42"/>
    </row>
    <row r="3347" spans="12:13" hidden="1" x14ac:dyDescent="0.25">
      <c r="L3347" s="42"/>
      <c r="M3347" s="42"/>
    </row>
    <row r="3348" spans="12:13" hidden="1" x14ac:dyDescent="0.25">
      <c r="L3348" s="42"/>
      <c r="M3348" s="42"/>
    </row>
    <row r="3349" spans="12:13" hidden="1" x14ac:dyDescent="0.25">
      <c r="L3349" s="42"/>
      <c r="M3349" s="42"/>
    </row>
    <row r="3350" spans="12:13" hidden="1" x14ac:dyDescent="0.25">
      <c r="L3350" s="42"/>
      <c r="M3350" s="42"/>
    </row>
    <row r="3351" spans="12:13" hidden="1" x14ac:dyDescent="0.25">
      <c r="L3351" s="42"/>
      <c r="M3351" s="42"/>
    </row>
    <row r="3352" spans="12:13" hidden="1" x14ac:dyDescent="0.25">
      <c r="L3352" s="42"/>
      <c r="M3352" s="42"/>
    </row>
    <row r="3353" spans="12:13" hidden="1" x14ac:dyDescent="0.25">
      <c r="L3353" s="42"/>
      <c r="M3353" s="42"/>
    </row>
    <row r="3354" spans="12:13" hidden="1" x14ac:dyDescent="0.25">
      <c r="L3354" s="42"/>
      <c r="M3354" s="42"/>
    </row>
    <row r="3355" spans="12:13" hidden="1" x14ac:dyDescent="0.25">
      <c r="L3355" s="42"/>
      <c r="M3355" s="42"/>
    </row>
    <row r="3356" spans="12:13" hidden="1" x14ac:dyDescent="0.25">
      <c r="L3356" s="42"/>
      <c r="M3356" s="42"/>
    </row>
    <row r="3357" spans="12:13" hidden="1" x14ac:dyDescent="0.25">
      <c r="L3357" s="42"/>
      <c r="M3357" s="42"/>
    </row>
    <row r="3358" spans="12:13" hidden="1" x14ac:dyDescent="0.25">
      <c r="L3358" s="42"/>
      <c r="M3358" s="42"/>
    </row>
    <row r="3359" spans="12:13" hidden="1" x14ac:dyDescent="0.25">
      <c r="L3359" s="42"/>
      <c r="M3359" s="42"/>
    </row>
    <row r="3360" spans="12:13" hidden="1" x14ac:dyDescent="0.25">
      <c r="L3360" s="42"/>
      <c r="M3360" s="42"/>
    </row>
    <row r="3361" spans="12:13" hidden="1" x14ac:dyDescent="0.25">
      <c r="L3361" s="42"/>
      <c r="M3361" s="42"/>
    </row>
    <row r="3362" spans="12:13" hidden="1" x14ac:dyDescent="0.25">
      <c r="L3362" s="42"/>
      <c r="M3362" s="42"/>
    </row>
    <row r="3363" spans="12:13" hidden="1" x14ac:dyDescent="0.25">
      <c r="L3363" s="42"/>
      <c r="M3363" s="42"/>
    </row>
    <row r="3364" spans="12:13" hidden="1" x14ac:dyDescent="0.25">
      <c r="L3364" s="42"/>
      <c r="M3364" s="42"/>
    </row>
    <row r="3365" spans="12:13" hidden="1" x14ac:dyDescent="0.25">
      <c r="L3365" s="42"/>
      <c r="M3365" s="42"/>
    </row>
    <row r="3366" spans="12:13" hidden="1" x14ac:dyDescent="0.25">
      <c r="L3366" s="42"/>
      <c r="M3366" s="42"/>
    </row>
    <row r="3367" spans="12:13" hidden="1" x14ac:dyDescent="0.25">
      <c r="L3367" s="42"/>
      <c r="M3367" s="42"/>
    </row>
    <row r="3368" spans="12:13" hidden="1" x14ac:dyDescent="0.25">
      <c r="L3368" s="42"/>
      <c r="M3368" s="42"/>
    </row>
    <row r="3369" spans="12:13" hidden="1" x14ac:dyDescent="0.25">
      <c r="L3369" s="42"/>
      <c r="M3369" s="42"/>
    </row>
    <row r="3370" spans="12:13" hidden="1" x14ac:dyDescent="0.25">
      <c r="L3370" s="42"/>
      <c r="M3370" s="42"/>
    </row>
    <row r="3371" spans="12:13" hidden="1" x14ac:dyDescent="0.25">
      <c r="L3371" s="42"/>
      <c r="M3371" s="42"/>
    </row>
    <row r="3372" spans="12:13" hidden="1" x14ac:dyDescent="0.25">
      <c r="L3372" s="42"/>
      <c r="M3372" s="42"/>
    </row>
    <row r="3373" spans="12:13" hidden="1" x14ac:dyDescent="0.25">
      <c r="L3373" s="42"/>
      <c r="M3373" s="42"/>
    </row>
    <row r="3374" spans="12:13" hidden="1" x14ac:dyDescent="0.25">
      <c r="L3374" s="42"/>
      <c r="M3374" s="42"/>
    </row>
    <row r="3375" spans="12:13" hidden="1" x14ac:dyDescent="0.25">
      <c r="L3375" s="42"/>
      <c r="M3375" s="42"/>
    </row>
    <row r="3376" spans="12:13" hidden="1" x14ac:dyDescent="0.25">
      <c r="L3376" s="42"/>
      <c r="M3376" s="42"/>
    </row>
    <row r="3377" spans="12:13" hidden="1" x14ac:dyDescent="0.25">
      <c r="L3377" s="42"/>
      <c r="M3377" s="42"/>
    </row>
    <row r="3378" spans="12:13" hidden="1" x14ac:dyDescent="0.25">
      <c r="L3378" s="42"/>
      <c r="M3378" s="42"/>
    </row>
    <row r="3379" spans="12:13" hidden="1" x14ac:dyDescent="0.25">
      <c r="L3379" s="42"/>
      <c r="M3379" s="42"/>
    </row>
    <row r="3380" spans="12:13" hidden="1" x14ac:dyDescent="0.25">
      <c r="L3380" s="42"/>
      <c r="M3380" s="42"/>
    </row>
    <row r="3381" spans="12:13" hidden="1" x14ac:dyDescent="0.25">
      <c r="L3381" s="42"/>
      <c r="M3381" s="42"/>
    </row>
    <row r="3382" spans="12:13" hidden="1" x14ac:dyDescent="0.25">
      <c r="L3382" s="42"/>
      <c r="M3382" s="42"/>
    </row>
    <row r="3383" spans="12:13" hidden="1" x14ac:dyDescent="0.25">
      <c r="L3383" s="42"/>
      <c r="M3383" s="42"/>
    </row>
    <row r="3384" spans="12:13" hidden="1" x14ac:dyDescent="0.25">
      <c r="L3384" s="42"/>
      <c r="M3384" s="42"/>
    </row>
    <row r="3385" spans="12:13" hidden="1" x14ac:dyDescent="0.25">
      <c r="L3385" s="42"/>
      <c r="M3385" s="42"/>
    </row>
    <row r="3386" spans="12:13" hidden="1" x14ac:dyDescent="0.25">
      <c r="L3386" s="42"/>
      <c r="M3386" s="42"/>
    </row>
    <row r="3387" spans="12:13" hidden="1" x14ac:dyDescent="0.25">
      <c r="L3387" s="42"/>
      <c r="M3387" s="42"/>
    </row>
    <row r="3388" spans="12:13" hidden="1" x14ac:dyDescent="0.25">
      <c r="L3388" s="42"/>
      <c r="M3388" s="42"/>
    </row>
    <row r="3389" spans="12:13" hidden="1" x14ac:dyDescent="0.25">
      <c r="L3389" s="42"/>
      <c r="M3389" s="42"/>
    </row>
    <row r="3390" spans="12:13" hidden="1" x14ac:dyDescent="0.25">
      <c r="L3390" s="42"/>
      <c r="M3390" s="42"/>
    </row>
    <row r="3391" spans="12:13" hidden="1" x14ac:dyDescent="0.25">
      <c r="L3391" s="42"/>
      <c r="M3391" s="42"/>
    </row>
    <row r="3392" spans="12:13" hidden="1" x14ac:dyDescent="0.25">
      <c r="L3392" s="42"/>
      <c r="M3392" s="42"/>
    </row>
    <row r="3393" spans="12:13" hidden="1" x14ac:dyDescent="0.25">
      <c r="L3393" s="42"/>
      <c r="M3393" s="42"/>
    </row>
    <row r="3394" spans="12:13" hidden="1" x14ac:dyDescent="0.25">
      <c r="L3394" s="42"/>
      <c r="M3394" s="42"/>
    </row>
    <row r="3395" spans="12:13" hidden="1" x14ac:dyDescent="0.25">
      <c r="L3395" s="42"/>
      <c r="M3395" s="42"/>
    </row>
    <row r="3396" spans="12:13" hidden="1" x14ac:dyDescent="0.25">
      <c r="L3396" s="42"/>
      <c r="M3396" s="42"/>
    </row>
    <row r="3397" spans="12:13" hidden="1" x14ac:dyDescent="0.25">
      <c r="L3397" s="42"/>
      <c r="M3397" s="42"/>
    </row>
    <row r="3398" spans="12:13" hidden="1" x14ac:dyDescent="0.25">
      <c r="L3398" s="42"/>
      <c r="M3398" s="42"/>
    </row>
    <row r="3399" spans="12:13" hidden="1" x14ac:dyDescent="0.25">
      <c r="L3399" s="42"/>
      <c r="M3399" s="42"/>
    </row>
    <row r="3400" spans="12:13" hidden="1" x14ac:dyDescent="0.25">
      <c r="L3400" s="42"/>
      <c r="M3400" s="42"/>
    </row>
    <row r="3401" spans="12:13" hidden="1" x14ac:dyDescent="0.25">
      <c r="L3401" s="42"/>
      <c r="M3401" s="42"/>
    </row>
    <row r="3402" spans="12:13" hidden="1" x14ac:dyDescent="0.25">
      <c r="L3402" s="42"/>
      <c r="M3402" s="42"/>
    </row>
    <row r="3403" spans="12:13" hidden="1" x14ac:dyDescent="0.25">
      <c r="L3403" s="42"/>
      <c r="M3403" s="42"/>
    </row>
    <row r="3404" spans="12:13" hidden="1" x14ac:dyDescent="0.25">
      <c r="L3404" s="42"/>
      <c r="M3404" s="42"/>
    </row>
    <row r="3405" spans="12:13" hidden="1" x14ac:dyDescent="0.25">
      <c r="L3405" s="42"/>
      <c r="M3405" s="42"/>
    </row>
    <row r="3406" spans="12:13" hidden="1" x14ac:dyDescent="0.25">
      <c r="L3406" s="42"/>
      <c r="M3406" s="42"/>
    </row>
    <row r="3407" spans="12:13" hidden="1" x14ac:dyDescent="0.25">
      <c r="L3407" s="42"/>
      <c r="M3407" s="42"/>
    </row>
    <row r="3408" spans="12:13" hidden="1" x14ac:dyDescent="0.25">
      <c r="L3408" s="42"/>
      <c r="M3408" s="42"/>
    </row>
    <row r="3409" spans="12:13" hidden="1" x14ac:dyDescent="0.25">
      <c r="L3409" s="42"/>
      <c r="M3409" s="42"/>
    </row>
    <row r="3410" spans="12:13" hidden="1" x14ac:dyDescent="0.25">
      <c r="L3410" s="42"/>
      <c r="M3410" s="42"/>
    </row>
    <row r="3411" spans="12:13" hidden="1" x14ac:dyDescent="0.25">
      <c r="L3411" s="42"/>
      <c r="M3411" s="42"/>
    </row>
    <row r="3412" spans="12:13" hidden="1" x14ac:dyDescent="0.25">
      <c r="L3412" s="42"/>
      <c r="M3412" s="42"/>
    </row>
    <row r="3413" spans="12:13" hidden="1" x14ac:dyDescent="0.25">
      <c r="L3413" s="42"/>
      <c r="M3413" s="42"/>
    </row>
    <row r="3414" spans="12:13" hidden="1" x14ac:dyDescent="0.25">
      <c r="L3414" s="42"/>
      <c r="M3414" s="42"/>
    </row>
    <row r="3415" spans="12:13" hidden="1" x14ac:dyDescent="0.25">
      <c r="L3415" s="42"/>
      <c r="M3415" s="42"/>
    </row>
    <row r="3416" spans="12:13" hidden="1" x14ac:dyDescent="0.25">
      <c r="L3416" s="42"/>
      <c r="M3416" s="42"/>
    </row>
    <row r="3417" spans="12:13" hidden="1" x14ac:dyDescent="0.25">
      <c r="L3417" s="42"/>
      <c r="M3417" s="42"/>
    </row>
    <row r="3418" spans="12:13" hidden="1" x14ac:dyDescent="0.25">
      <c r="L3418" s="42"/>
      <c r="M3418" s="42"/>
    </row>
    <row r="3419" spans="12:13" hidden="1" x14ac:dyDescent="0.25">
      <c r="L3419" s="42"/>
      <c r="M3419" s="42"/>
    </row>
    <row r="3420" spans="12:13" hidden="1" x14ac:dyDescent="0.25">
      <c r="L3420" s="42"/>
      <c r="M3420" s="42"/>
    </row>
    <row r="3421" spans="12:13" hidden="1" x14ac:dyDescent="0.25">
      <c r="L3421" s="42"/>
      <c r="M3421" s="42"/>
    </row>
    <row r="3422" spans="12:13" hidden="1" x14ac:dyDescent="0.25">
      <c r="L3422" s="42"/>
      <c r="M3422" s="42"/>
    </row>
    <row r="3423" spans="12:13" hidden="1" x14ac:dyDescent="0.25">
      <c r="L3423" s="42"/>
      <c r="M3423" s="42"/>
    </row>
    <row r="3424" spans="12:13" hidden="1" x14ac:dyDescent="0.25">
      <c r="L3424" s="42"/>
      <c r="M3424" s="42"/>
    </row>
    <row r="3425" spans="12:13" hidden="1" x14ac:dyDescent="0.25">
      <c r="L3425" s="42"/>
      <c r="M3425" s="42"/>
    </row>
    <row r="3426" spans="12:13" hidden="1" x14ac:dyDescent="0.25">
      <c r="L3426" s="42"/>
      <c r="M3426" s="42"/>
    </row>
    <row r="3427" spans="12:13" hidden="1" x14ac:dyDescent="0.25">
      <c r="L3427" s="42"/>
      <c r="M3427" s="42"/>
    </row>
    <row r="3428" spans="12:13" hidden="1" x14ac:dyDescent="0.25">
      <c r="L3428" s="42"/>
      <c r="M3428" s="42"/>
    </row>
    <row r="3429" spans="12:13" hidden="1" x14ac:dyDescent="0.25">
      <c r="L3429" s="42"/>
      <c r="M3429" s="42"/>
    </row>
    <row r="3430" spans="12:13" hidden="1" x14ac:dyDescent="0.25">
      <c r="L3430" s="42"/>
      <c r="M3430" s="42"/>
    </row>
    <row r="3431" spans="12:13" hidden="1" x14ac:dyDescent="0.25">
      <c r="L3431" s="42"/>
      <c r="M3431" s="42"/>
    </row>
    <row r="3432" spans="12:13" hidden="1" x14ac:dyDescent="0.25">
      <c r="L3432" s="42"/>
      <c r="M3432" s="42"/>
    </row>
    <row r="3433" spans="12:13" hidden="1" x14ac:dyDescent="0.25">
      <c r="L3433" s="42"/>
      <c r="M3433" s="42"/>
    </row>
    <row r="3434" spans="12:13" hidden="1" x14ac:dyDescent="0.25">
      <c r="L3434" s="42"/>
      <c r="M3434" s="42"/>
    </row>
    <row r="3435" spans="12:13" hidden="1" x14ac:dyDescent="0.25">
      <c r="L3435" s="42"/>
      <c r="M3435" s="42"/>
    </row>
    <row r="3436" spans="12:13" hidden="1" x14ac:dyDescent="0.25">
      <c r="L3436" s="42"/>
      <c r="M3436" s="42"/>
    </row>
    <row r="3437" spans="12:13" hidden="1" x14ac:dyDescent="0.25">
      <c r="L3437" s="42"/>
      <c r="M3437" s="42"/>
    </row>
    <row r="3438" spans="12:13" hidden="1" x14ac:dyDescent="0.25">
      <c r="L3438" s="42"/>
      <c r="M3438" s="42"/>
    </row>
    <row r="3439" spans="12:13" hidden="1" x14ac:dyDescent="0.25">
      <c r="L3439" s="42"/>
      <c r="M3439" s="42"/>
    </row>
    <row r="3440" spans="12:13" hidden="1" x14ac:dyDescent="0.25">
      <c r="L3440" s="42"/>
      <c r="M3440" s="42"/>
    </row>
    <row r="3441" spans="12:13" hidden="1" x14ac:dyDescent="0.25">
      <c r="L3441" s="42"/>
      <c r="M3441" s="42"/>
    </row>
    <row r="3442" spans="12:13" hidden="1" x14ac:dyDescent="0.25">
      <c r="L3442" s="42"/>
      <c r="M3442" s="42"/>
    </row>
    <row r="3443" spans="12:13" hidden="1" x14ac:dyDescent="0.25">
      <c r="L3443" s="42"/>
      <c r="M3443" s="42"/>
    </row>
    <row r="3444" spans="12:13" hidden="1" x14ac:dyDescent="0.25">
      <c r="L3444" s="42"/>
      <c r="M3444" s="42"/>
    </row>
    <row r="3445" spans="12:13" hidden="1" x14ac:dyDescent="0.25">
      <c r="L3445" s="42"/>
      <c r="M3445" s="42"/>
    </row>
    <row r="3446" spans="12:13" hidden="1" x14ac:dyDescent="0.25">
      <c r="L3446" s="42"/>
      <c r="M3446" s="42"/>
    </row>
    <row r="3447" spans="12:13" hidden="1" x14ac:dyDescent="0.25">
      <c r="L3447" s="42"/>
      <c r="M3447" s="42"/>
    </row>
    <row r="3448" spans="12:13" hidden="1" x14ac:dyDescent="0.25">
      <c r="L3448" s="42"/>
      <c r="M3448" s="42"/>
    </row>
    <row r="3449" spans="12:13" hidden="1" x14ac:dyDescent="0.25">
      <c r="L3449" s="42"/>
      <c r="M3449" s="42"/>
    </row>
    <row r="3450" spans="12:13" hidden="1" x14ac:dyDescent="0.25">
      <c r="L3450" s="42"/>
      <c r="M3450" s="42"/>
    </row>
    <row r="3451" spans="12:13" hidden="1" x14ac:dyDescent="0.25">
      <c r="L3451" s="42"/>
      <c r="M3451" s="42"/>
    </row>
    <row r="3452" spans="12:13" hidden="1" x14ac:dyDescent="0.25">
      <c r="L3452" s="42"/>
      <c r="M3452" s="42"/>
    </row>
    <row r="3453" spans="12:13" hidden="1" x14ac:dyDescent="0.25">
      <c r="L3453" s="42"/>
      <c r="M3453" s="42"/>
    </row>
    <row r="3454" spans="12:13" hidden="1" x14ac:dyDescent="0.25">
      <c r="L3454" s="42"/>
      <c r="M3454" s="42"/>
    </row>
    <row r="3455" spans="12:13" hidden="1" x14ac:dyDescent="0.25">
      <c r="L3455" s="42"/>
      <c r="M3455" s="42"/>
    </row>
    <row r="3456" spans="12:13" hidden="1" x14ac:dyDescent="0.25">
      <c r="L3456" s="42"/>
      <c r="M3456" s="42"/>
    </row>
    <row r="3457" spans="12:13" hidden="1" x14ac:dyDescent="0.25">
      <c r="L3457" s="42"/>
      <c r="M3457" s="42"/>
    </row>
    <row r="3458" spans="12:13" hidden="1" x14ac:dyDescent="0.25">
      <c r="L3458" s="42"/>
      <c r="M3458" s="42"/>
    </row>
    <row r="3459" spans="12:13" hidden="1" x14ac:dyDescent="0.25">
      <c r="L3459" s="42"/>
      <c r="M3459" s="42"/>
    </row>
    <row r="3460" spans="12:13" hidden="1" x14ac:dyDescent="0.25">
      <c r="L3460" s="42"/>
      <c r="M3460" s="42"/>
    </row>
    <row r="3461" spans="12:13" hidden="1" x14ac:dyDescent="0.25">
      <c r="L3461" s="42"/>
      <c r="M3461" s="42"/>
    </row>
    <row r="3462" spans="12:13" hidden="1" x14ac:dyDescent="0.25">
      <c r="L3462" s="42"/>
      <c r="M3462" s="42"/>
    </row>
    <row r="3463" spans="12:13" hidden="1" x14ac:dyDescent="0.25">
      <c r="L3463" s="42"/>
      <c r="M3463" s="42"/>
    </row>
    <row r="3464" spans="12:13" hidden="1" x14ac:dyDescent="0.25">
      <c r="L3464" s="42"/>
      <c r="M3464" s="42"/>
    </row>
    <row r="3465" spans="12:13" hidden="1" x14ac:dyDescent="0.25">
      <c r="L3465" s="42"/>
      <c r="M3465" s="42"/>
    </row>
    <row r="3466" spans="12:13" hidden="1" x14ac:dyDescent="0.25">
      <c r="L3466" s="42"/>
      <c r="M3466" s="42"/>
    </row>
    <row r="3467" spans="12:13" hidden="1" x14ac:dyDescent="0.25">
      <c r="L3467" s="42"/>
      <c r="M3467" s="42"/>
    </row>
    <row r="3468" spans="12:13" hidden="1" x14ac:dyDescent="0.25">
      <c r="L3468" s="42"/>
      <c r="M3468" s="42"/>
    </row>
    <row r="3469" spans="12:13" hidden="1" x14ac:dyDescent="0.25">
      <c r="L3469" s="42"/>
      <c r="M3469" s="42"/>
    </row>
    <row r="3470" spans="12:13" hidden="1" x14ac:dyDescent="0.25">
      <c r="L3470" s="42"/>
      <c r="M3470" s="42"/>
    </row>
    <row r="3471" spans="12:13" hidden="1" x14ac:dyDescent="0.25">
      <c r="L3471" s="42"/>
      <c r="M3471" s="42"/>
    </row>
    <row r="3472" spans="12:13" hidden="1" x14ac:dyDescent="0.25">
      <c r="L3472" s="42"/>
      <c r="M3472" s="42"/>
    </row>
    <row r="3473" spans="12:13" hidden="1" x14ac:dyDescent="0.25">
      <c r="L3473" s="42"/>
      <c r="M3473" s="42"/>
    </row>
    <row r="3474" spans="12:13" hidden="1" x14ac:dyDescent="0.25">
      <c r="L3474" s="42"/>
      <c r="M3474" s="42"/>
    </row>
    <row r="3475" spans="12:13" hidden="1" x14ac:dyDescent="0.25">
      <c r="L3475" s="42"/>
      <c r="M3475" s="42"/>
    </row>
    <row r="3476" spans="12:13" hidden="1" x14ac:dyDescent="0.25">
      <c r="L3476" s="42"/>
      <c r="M3476" s="42"/>
    </row>
    <row r="3477" spans="12:13" hidden="1" x14ac:dyDescent="0.25">
      <c r="L3477" s="42"/>
      <c r="M3477" s="42"/>
    </row>
    <row r="3478" spans="12:13" hidden="1" x14ac:dyDescent="0.25">
      <c r="L3478" s="42"/>
      <c r="M3478" s="42"/>
    </row>
    <row r="3479" spans="12:13" hidden="1" x14ac:dyDescent="0.25">
      <c r="L3479" s="42"/>
      <c r="M3479" s="42"/>
    </row>
    <row r="3480" spans="12:13" hidden="1" x14ac:dyDescent="0.25">
      <c r="L3480" s="42"/>
      <c r="M3480" s="42"/>
    </row>
    <row r="3481" spans="12:13" hidden="1" x14ac:dyDescent="0.25">
      <c r="L3481" s="42"/>
      <c r="M3481" s="42"/>
    </row>
    <row r="3482" spans="12:13" hidden="1" x14ac:dyDescent="0.25">
      <c r="L3482" s="42"/>
      <c r="M3482" s="42"/>
    </row>
    <row r="3483" spans="12:13" hidden="1" x14ac:dyDescent="0.25">
      <c r="L3483" s="42"/>
      <c r="M3483" s="42"/>
    </row>
    <row r="3484" spans="12:13" hidden="1" x14ac:dyDescent="0.25">
      <c r="L3484" s="42"/>
      <c r="M3484" s="42"/>
    </row>
    <row r="3485" spans="12:13" hidden="1" x14ac:dyDescent="0.25">
      <c r="L3485" s="42"/>
      <c r="M3485" s="42"/>
    </row>
    <row r="3486" spans="12:13" hidden="1" x14ac:dyDescent="0.25">
      <c r="L3486" s="42"/>
      <c r="M3486" s="42"/>
    </row>
    <row r="3487" spans="12:13" hidden="1" x14ac:dyDescent="0.25">
      <c r="L3487" s="42"/>
      <c r="M3487" s="42"/>
    </row>
    <row r="3488" spans="12:13" hidden="1" x14ac:dyDescent="0.25">
      <c r="L3488" s="42"/>
      <c r="M3488" s="42"/>
    </row>
    <row r="3489" spans="12:13" hidden="1" x14ac:dyDescent="0.25">
      <c r="L3489" s="42"/>
      <c r="M3489" s="42"/>
    </row>
    <row r="3490" spans="12:13" hidden="1" x14ac:dyDescent="0.25">
      <c r="L3490" s="42"/>
      <c r="M3490" s="42"/>
    </row>
    <row r="3491" spans="12:13" hidden="1" x14ac:dyDescent="0.25">
      <c r="L3491" s="42"/>
      <c r="M3491" s="42"/>
    </row>
    <row r="3492" spans="12:13" hidden="1" x14ac:dyDescent="0.25">
      <c r="L3492" s="42"/>
      <c r="M3492" s="42"/>
    </row>
    <row r="3493" spans="12:13" hidden="1" x14ac:dyDescent="0.25">
      <c r="L3493" s="42"/>
      <c r="M3493" s="42"/>
    </row>
    <row r="3494" spans="12:13" hidden="1" x14ac:dyDescent="0.25">
      <c r="L3494" s="42"/>
      <c r="M3494" s="42"/>
    </row>
    <row r="3495" spans="12:13" hidden="1" x14ac:dyDescent="0.25">
      <c r="L3495" s="42"/>
      <c r="M3495" s="42"/>
    </row>
    <row r="3496" spans="12:13" hidden="1" x14ac:dyDescent="0.25">
      <c r="L3496" s="42"/>
      <c r="M3496" s="42"/>
    </row>
    <row r="3497" spans="12:13" hidden="1" x14ac:dyDescent="0.25">
      <c r="L3497" s="42"/>
      <c r="M3497" s="42"/>
    </row>
    <row r="3498" spans="12:13" hidden="1" x14ac:dyDescent="0.25">
      <c r="L3498" s="42"/>
      <c r="M3498" s="42"/>
    </row>
    <row r="3499" spans="12:13" hidden="1" x14ac:dyDescent="0.25">
      <c r="L3499" s="42"/>
      <c r="M3499" s="42"/>
    </row>
    <row r="3500" spans="12:13" hidden="1" x14ac:dyDescent="0.25">
      <c r="L3500" s="42"/>
      <c r="M3500" s="42"/>
    </row>
    <row r="3501" spans="12:13" hidden="1" x14ac:dyDescent="0.25">
      <c r="L3501" s="42"/>
      <c r="M3501" s="42"/>
    </row>
    <row r="3502" spans="12:13" hidden="1" x14ac:dyDescent="0.25">
      <c r="L3502" s="42"/>
      <c r="M3502" s="42"/>
    </row>
    <row r="3503" spans="12:13" hidden="1" x14ac:dyDescent="0.25">
      <c r="L3503" s="42"/>
      <c r="M3503" s="42"/>
    </row>
    <row r="3504" spans="12:13" hidden="1" x14ac:dyDescent="0.25">
      <c r="L3504" s="42"/>
      <c r="M3504" s="42"/>
    </row>
    <row r="3505" spans="12:13" hidden="1" x14ac:dyDescent="0.25">
      <c r="L3505" s="42"/>
      <c r="M3505" s="42"/>
    </row>
    <row r="3506" spans="12:13" hidden="1" x14ac:dyDescent="0.25">
      <c r="L3506" s="42"/>
      <c r="M3506" s="42"/>
    </row>
    <row r="3507" spans="12:13" hidden="1" x14ac:dyDescent="0.25">
      <c r="L3507" s="42"/>
      <c r="M3507" s="42"/>
    </row>
    <row r="3508" spans="12:13" hidden="1" x14ac:dyDescent="0.25">
      <c r="L3508" s="42"/>
      <c r="M3508" s="42"/>
    </row>
    <row r="3509" spans="12:13" hidden="1" x14ac:dyDescent="0.25">
      <c r="L3509" s="42"/>
      <c r="M3509" s="42"/>
    </row>
    <row r="3510" spans="12:13" hidden="1" x14ac:dyDescent="0.25">
      <c r="L3510" s="42"/>
      <c r="M3510" s="42"/>
    </row>
    <row r="3511" spans="12:13" hidden="1" x14ac:dyDescent="0.25">
      <c r="L3511" s="42"/>
      <c r="M3511" s="42"/>
    </row>
    <row r="3512" spans="12:13" hidden="1" x14ac:dyDescent="0.25">
      <c r="L3512" s="42"/>
      <c r="M3512" s="42"/>
    </row>
    <row r="3513" spans="12:13" hidden="1" x14ac:dyDescent="0.25">
      <c r="L3513" s="42"/>
      <c r="M3513" s="42"/>
    </row>
    <row r="3514" spans="12:13" hidden="1" x14ac:dyDescent="0.25">
      <c r="L3514" s="42"/>
      <c r="M3514" s="42"/>
    </row>
    <row r="3515" spans="12:13" hidden="1" x14ac:dyDescent="0.25">
      <c r="L3515" s="42"/>
      <c r="M3515" s="42"/>
    </row>
    <row r="3516" spans="12:13" hidden="1" x14ac:dyDescent="0.25">
      <c r="L3516" s="42"/>
      <c r="M3516" s="42"/>
    </row>
    <row r="3517" spans="12:13" hidden="1" x14ac:dyDescent="0.25">
      <c r="L3517" s="42"/>
      <c r="M3517" s="42"/>
    </row>
    <row r="3518" spans="12:13" hidden="1" x14ac:dyDescent="0.25">
      <c r="L3518" s="42"/>
      <c r="M3518" s="42"/>
    </row>
    <row r="3519" spans="12:13" hidden="1" x14ac:dyDescent="0.25">
      <c r="L3519" s="42"/>
      <c r="M3519" s="42"/>
    </row>
    <row r="3520" spans="12:13" hidden="1" x14ac:dyDescent="0.25">
      <c r="L3520" s="42"/>
      <c r="M3520" s="42"/>
    </row>
    <row r="3521" spans="12:13" hidden="1" x14ac:dyDescent="0.25">
      <c r="L3521" s="42"/>
      <c r="M3521" s="42"/>
    </row>
    <row r="3522" spans="12:13" hidden="1" x14ac:dyDescent="0.25">
      <c r="L3522" s="42"/>
      <c r="M3522" s="42"/>
    </row>
    <row r="3523" spans="12:13" hidden="1" x14ac:dyDescent="0.25">
      <c r="L3523" s="42"/>
      <c r="M3523" s="42"/>
    </row>
    <row r="3524" spans="12:13" hidden="1" x14ac:dyDescent="0.25">
      <c r="L3524" s="42"/>
      <c r="M3524" s="42"/>
    </row>
    <row r="3525" spans="12:13" hidden="1" x14ac:dyDescent="0.25">
      <c r="L3525" s="42"/>
      <c r="M3525" s="42"/>
    </row>
    <row r="3526" spans="12:13" hidden="1" x14ac:dyDescent="0.25">
      <c r="L3526" s="42"/>
      <c r="M3526" s="42"/>
    </row>
    <row r="3527" spans="12:13" hidden="1" x14ac:dyDescent="0.25">
      <c r="L3527" s="42"/>
      <c r="M3527" s="42"/>
    </row>
    <row r="3528" spans="12:13" hidden="1" x14ac:dyDescent="0.25">
      <c r="L3528" s="42"/>
      <c r="M3528" s="42"/>
    </row>
    <row r="3529" spans="12:13" hidden="1" x14ac:dyDescent="0.25">
      <c r="L3529" s="42"/>
      <c r="M3529" s="42"/>
    </row>
    <row r="3530" spans="12:13" hidden="1" x14ac:dyDescent="0.25">
      <c r="L3530" s="42"/>
      <c r="M3530" s="42"/>
    </row>
    <row r="3531" spans="12:13" hidden="1" x14ac:dyDescent="0.25">
      <c r="L3531" s="42"/>
      <c r="M3531" s="42"/>
    </row>
    <row r="3532" spans="12:13" hidden="1" x14ac:dyDescent="0.25">
      <c r="L3532" s="42"/>
      <c r="M3532" s="42"/>
    </row>
    <row r="3533" spans="12:13" hidden="1" x14ac:dyDescent="0.25">
      <c r="L3533" s="42"/>
      <c r="M3533" s="42"/>
    </row>
    <row r="3534" spans="12:13" hidden="1" x14ac:dyDescent="0.25">
      <c r="L3534" s="42"/>
      <c r="M3534" s="42"/>
    </row>
    <row r="3535" spans="12:13" hidden="1" x14ac:dyDescent="0.25">
      <c r="L3535" s="42"/>
      <c r="M3535" s="42"/>
    </row>
    <row r="3536" spans="12:13" hidden="1" x14ac:dyDescent="0.25">
      <c r="L3536" s="42"/>
      <c r="M3536" s="42"/>
    </row>
    <row r="3537" spans="12:13" hidden="1" x14ac:dyDescent="0.25">
      <c r="L3537" s="42"/>
      <c r="M3537" s="42"/>
    </row>
    <row r="3538" spans="12:13" hidden="1" x14ac:dyDescent="0.25">
      <c r="L3538" s="42"/>
      <c r="M3538" s="42"/>
    </row>
    <row r="3539" spans="12:13" hidden="1" x14ac:dyDescent="0.25">
      <c r="L3539" s="42"/>
      <c r="M3539" s="42"/>
    </row>
    <row r="3540" spans="12:13" hidden="1" x14ac:dyDescent="0.25">
      <c r="L3540" s="42"/>
      <c r="M3540" s="42"/>
    </row>
    <row r="3541" spans="12:13" hidden="1" x14ac:dyDescent="0.25">
      <c r="L3541" s="42"/>
      <c r="M3541" s="42"/>
    </row>
    <row r="3542" spans="12:13" hidden="1" x14ac:dyDescent="0.25">
      <c r="L3542" s="42"/>
      <c r="M3542" s="42"/>
    </row>
    <row r="3543" spans="12:13" hidden="1" x14ac:dyDescent="0.25">
      <c r="L3543" s="42"/>
      <c r="M3543" s="42"/>
    </row>
    <row r="3544" spans="12:13" hidden="1" x14ac:dyDescent="0.25">
      <c r="L3544" s="42"/>
      <c r="M3544" s="42"/>
    </row>
    <row r="3545" spans="12:13" hidden="1" x14ac:dyDescent="0.25">
      <c r="L3545" s="42"/>
      <c r="M3545" s="42"/>
    </row>
    <row r="3546" spans="12:13" hidden="1" x14ac:dyDescent="0.25">
      <c r="L3546" s="42"/>
      <c r="M3546" s="42"/>
    </row>
    <row r="3547" spans="12:13" hidden="1" x14ac:dyDescent="0.25">
      <c r="L3547" s="42"/>
      <c r="M3547" s="42"/>
    </row>
    <row r="3548" spans="12:13" hidden="1" x14ac:dyDescent="0.25">
      <c r="L3548" s="42"/>
      <c r="M3548" s="42"/>
    </row>
    <row r="3549" spans="12:13" hidden="1" x14ac:dyDescent="0.25">
      <c r="L3549" s="42"/>
      <c r="M3549" s="42"/>
    </row>
    <row r="3550" spans="12:13" hidden="1" x14ac:dyDescent="0.25">
      <c r="L3550" s="42"/>
      <c r="M3550" s="42"/>
    </row>
    <row r="3551" spans="12:13" hidden="1" x14ac:dyDescent="0.25">
      <c r="L3551" s="42"/>
      <c r="M3551" s="42"/>
    </row>
    <row r="3552" spans="12:13" hidden="1" x14ac:dyDescent="0.25">
      <c r="L3552" s="42"/>
      <c r="M3552" s="42"/>
    </row>
    <row r="3553" spans="12:13" hidden="1" x14ac:dyDescent="0.25">
      <c r="L3553" s="42"/>
      <c r="M3553" s="42"/>
    </row>
    <row r="3554" spans="12:13" hidden="1" x14ac:dyDescent="0.25">
      <c r="L3554" s="42"/>
      <c r="M3554" s="42"/>
    </row>
    <row r="3555" spans="12:13" hidden="1" x14ac:dyDescent="0.25">
      <c r="L3555" s="42"/>
      <c r="M3555" s="42"/>
    </row>
    <row r="3556" spans="12:13" hidden="1" x14ac:dyDescent="0.25">
      <c r="L3556" s="42"/>
      <c r="M3556" s="42"/>
    </row>
    <row r="3557" spans="12:13" hidden="1" x14ac:dyDescent="0.25">
      <c r="L3557" s="42"/>
      <c r="M3557" s="42"/>
    </row>
    <row r="3558" spans="12:13" hidden="1" x14ac:dyDescent="0.25">
      <c r="L3558" s="42"/>
      <c r="M3558" s="42"/>
    </row>
    <row r="3559" spans="12:13" hidden="1" x14ac:dyDescent="0.25">
      <c r="L3559" s="42"/>
      <c r="M3559" s="42"/>
    </row>
    <row r="3560" spans="12:13" hidden="1" x14ac:dyDescent="0.25">
      <c r="L3560" s="42"/>
      <c r="M3560" s="42"/>
    </row>
    <row r="3561" spans="12:13" hidden="1" x14ac:dyDescent="0.25">
      <c r="L3561" s="42"/>
      <c r="M3561" s="42"/>
    </row>
    <row r="3562" spans="12:13" hidden="1" x14ac:dyDescent="0.25">
      <c r="L3562" s="42"/>
      <c r="M3562" s="42"/>
    </row>
    <row r="3563" spans="12:13" hidden="1" x14ac:dyDescent="0.25">
      <c r="L3563" s="42"/>
      <c r="M3563" s="42"/>
    </row>
    <row r="3564" spans="12:13" hidden="1" x14ac:dyDescent="0.25">
      <c r="L3564" s="42"/>
      <c r="M3564" s="42"/>
    </row>
    <row r="3565" spans="12:13" hidden="1" x14ac:dyDescent="0.25">
      <c r="L3565" s="42"/>
      <c r="M3565" s="42"/>
    </row>
    <row r="3566" spans="12:13" hidden="1" x14ac:dyDescent="0.25">
      <c r="L3566" s="42"/>
      <c r="M3566" s="42"/>
    </row>
    <row r="3567" spans="12:13" hidden="1" x14ac:dyDescent="0.25">
      <c r="L3567" s="42"/>
      <c r="M3567" s="42"/>
    </row>
    <row r="3568" spans="12:13" hidden="1" x14ac:dyDescent="0.25">
      <c r="L3568" s="42"/>
      <c r="M3568" s="42"/>
    </row>
    <row r="3569" spans="12:13" hidden="1" x14ac:dyDescent="0.25">
      <c r="L3569" s="42"/>
      <c r="M3569" s="42"/>
    </row>
    <row r="3570" spans="12:13" hidden="1" x14ac:dyDescent="0.25">
      <c r="L3570" s="42"/>
      <c r="M3570" s="42"/>
    </row>
    <row r="3571" spans="12:13" hidden="1" x14ac:dyDescent="0.25">
      <c r="L3571" s="42"/>
      <c r="M3571" s="42"/>
    </row>
    <row r="3572" spans="12:13" hidden="1" x14ac:dyDescent="0.25">
      <c r="L3572" s="42"/>
      <c r="M3572" s="42"/>
    </row>
    <row r="3573" spans="12:13" hidden="1" x14ac:dyDescent="0.25">
      <c r="L3573" s="42"/>
      <c r="M3573" s="42"/>
    </row>
    <row r="3574" spans="12:13" hidden="1" x14ac:dyDescent="0.25">
      <c r="L3574" s="42"/>
      <c r="M3574" s="42"/>
    </row>
    <row r="3575" spans="12:13" hidden="1" x14ac:dyDescent="0.25">
      <c r="L3575" s="42"/>
      <c r="M3575" s="42"/>
    </row>
    <row r="3576" spans="12:13" hidden="1" x14ac:dyDescent="0.25">
      <c r="L3576" s="42"/>
      <c r="M3576" s="42"/>
    </row>
    <row r="3577" spans="12:13" hidden="1" x14ac:dyDescent="0.25">
      <c r="L3577" s="42"/>
      <c r="M3577" s="42"/>
    </row>
    <row r="3578" spans="12:13" hidden="1" x14ac:dyDescent="0.25">
      <c r="L3578" s="42"/>
      <c r="M3578" s="42"/>
    </row>
    <row r="3579" spans="12:13" hidden="1" x14ac:dyDescent="0.25">
      <c r="L3579" s="42"/>
      <c r="M3579" s="42"/>
    </row>
    <row r="3580" spans="12:13" hidden="1" x14ac:dyDescent="0.25">
      <c r="L3580" s="42"/>
      <c r="M3580" s="42"/>
    </row>
    <row r="3581" spans="12:13" hidden="1" x14ac:dyDescent="0.25">
      <c r="L3581" s="42"/>
      <c r="M3581" s="42"/>
    </row>
    <row r="3582" spans="12:13" hidden="1" x14ac:dyDescent="0.25">
      <c r="L3582" s="42"/>
      <c r="M3582" s="42"/>
    </row>
    <row r="3583" spans="12:13" hidden="1" x14ac:dyDescent="0.25">
      <c r="L3583" s="42"/>
      <c r="M3583" s="42"/>
    </row>
    <row r="3584" spans="12:13" hidden="1" x14ac:dyDescent="0.25">
      <c r="L3584" s="42"/>
      <c r="M3584" s="42"/>
    </row>
    <row r="3585" spans="12:13" hidden="1" x14ac:dyDescent="0.25">
      <c r="L3585" s="42"/>
      <c r="M3585" s="42"/>
    </row>
    <row r="3586" spans="12:13" hidden="1" x14ac:dyDescent="0.25">
      <c r="L3586" s="42"/>
      <c r="M3586" s="42"/>
    </row>
    <row r="3587" spans="12:13" hidden="1" x14ac:dyDescent="0.25">
      <c r="L3587" s="42"/>
      <c r="M3587" s="42"/>
    </row>
    <row r="3588" spans="12:13" hidden="1" x14ac:dyDescent="0.25">
      <c r="L3588" s="42"/>
      <c r="M3588" s="42"/>
    </row>
    <row r="3589" spans="12:13" hidden="1" x14ac:dyDescent="0.25">
      <c r="L3589" s="42"/>
      <c r="M3589" s="42"/>
    </row>
    <row r="3590" spans="12:13" hidden="1" x14ac:dyDescent="0.25">
      <c r="L3590" s="42"/>
      <c r="M3590" s="42"/>
    </row>
    <row r="3591" spans="12:13" hidden="1" x14ac:dyDescent="0.25">
      <c r="L3591" s="42"/>
      <c r="M3591" s="42"/>
    </row>
    <row r="3592" spans="12:13" hidden="1" x14ac:dyDescent="0.25">
      <c r="L3592" s="42"/>
      <c r="M3592" s="42"/>
    </row>
    <row r="3593" spans="12:13" hidden="1" x14ac:dyDescent="0.25">
      <c r="L3593" s="42"/>
      <c r="M3593" s="42"/>
    </row>
    <row r="3594" spans="12:13" hidden="1" x14ac:dyDescent="0.25">
      <c r="L3594" s="42"/>
      <c r="M3594" s="42"/>
    </row>
    <row r="3595" spans="12:13" hidden="1" x14ac:dyDescent="0.25">
      <c r="L3595" s="42"/>
      <c r="M3595" s="42"/>
    </row>
    <row r="3596" spans="12:13" hidden="1" x14ac:dyDescent="0.25">
      <c r="L3596" s="42"/>
      <c r="M3596" s="42"/>
    </row>
    <row r="3597" spans="12:13" hidden="1" x14ac:dyDescent="0.25">
      <c r="L3597" s="42"/>
      <c r="M3597" s="42"/>
    </row>
    <row r="3598" spans="12:13" hidden="1" x14ac:dyDescent="0.25">
      <c r="L3598" s="42"/>
      <c r="M3598" s="42"/>
    </row>
    <row r="3599" spans="12:13" hidden="1" x14ac:dyDescent="0.25">
      <c r="L3599" s="42"/>
      <c r="M3599" s="42"/>
    </row>
    <row r="3600" spans="12:13" hidden="1" x14ac:dyDescent="0.25">
      <c r="L3600" s="42"/>
      <c r="M3600" s="42"/>
    </row>
    <row r="3601" spans="12:13" hidden="1" x14ac:dyDescent="0.25">
      <c r="L3601" s="42"/>
      <c r="M3601" s="42"/>
    </row>
    <row r="3602" spans="12:13" hidden="1" x14ac:dyDescent="0.25">
      <c r="L3602" s="42"/>
      <c r="M3602" s="42"/>
    </row>
    <row r="3603" spans="12:13" hidden="1" x14ac:dyDescent="0.25">
      <c r="L3603" s="42"/>
      <c r="M3603" s="42"/>
    </row>
    <row r="3604" spans="12:13" hidden="1" x14ac:dyDescent="0.25">
      <c r="L3604" s="42"/>
      <c r="M3604" s="42"/>
    </row>
    <row r="3605" spans="12:13" hidden="1" x14ac:dyDescent="0.25">
      <c r="L3605" s="42"/>
      <c r="M3605" s="42"/>
    </row>
    <row r="3606" spans="12:13" hidden="1" x14ac:dyDescent="0.25">
      <c r="L3606" s="42"/>
      <c r="M3606" s="42"/>
    </row>
    <row r="3607" spans="12:13" hidden="1" x14ac:dyDescent="0.25">
      <c r="L3607" s="42"/>
      <c r="M3607" s="42"/>
    </row>
    <row r="3608" spans="12:13" hidden="1" x14ac:dyDescent="0.25">
      <c r="L3608" s="42"/>
      <c r="M3608" s="42"/>
    </row>
    <row r="3609" spans="12:13" hidden="1" x14ac:dyDescent="0.25">
      <c r="L3609" s="42"/>
      <c r="M3609" s="42"/>
    </row>
    <row r="3610" spans="12:13" hidden="1" x14ac:dyDescent="0.25">
      <c r="L3610" s="42"/>
      <c r="M3610" s="42"/>
    </row>
    <row r="3611" spans="12:13" hidden="1" x14ac:dyDescent="0.25">
      <c r="L3611" s="42"/>
      <c r="M3611" s="42"/>
    </row>
    <row r="3612" spans="12:13" hidden="1" x14ac:dyDescent="0.25">
      <c r="L3612" s="42"/>
      <c r="M3612" s="42"/>
    </row>
    <row r="3613" spans="12:13" hidden="1" x14ac:dyDescent="0.25">
      <c r="L3613" s="42"/>
      <c r="M3613" s="42"/>
    </row>
    <row r="3614" spans="12:13" hidden="1" x14ac:dyDescent="0.25">
      <c r="L3614" s="42"/>
      <c r="M3614" s="42"/>
    </row>
    <row r="3615" spans="12:13" hidden="1" x14ac:dyDescent="0.25">
      <c r="L3615" s="42"/>
      <c r="M3615" s="42"/>
    </row>
    <row r="3616" spans="12:13" hidden="1" x14ac:dyDescent="0.25">
      <c r="L3616" s="42"/>
      <c r="M3616" s="42"/>
    </row>
    <row r="3617" spans="12:13" hidden="1" x14ac:dyDescent="0.25">
      <c r="L3617" s="42"/>
      <c r="M3617" s="42"/>
    </row>
    <row r="3618" spans="12:13" hidden="1" x14ac:dyDescent="0.25">
      <c r="L3618" s="42"/>
      <c r="M3618" s="42"/>
    </row>
    <row r="3619" spans="12:13" hidden="1" x14ac:dyDescent="0.25">
      <c r="L3619" s="42"/>
      <c r="M3619" s="42"/>
    </row>
    <row r="3620" spans="12:13" hidden="1" x14ac:dyDescent="0.25">
      <c r="L3620" s="42"/>
      <c r="M3620" s="42"/>
    </row>
    <row r="3621" spans="12:13" hidden="1" x14ac:dyDescent="0.25">
      <c r="L3621" s="42"/>
      <c r="M3621" s="42"/>
    </row>
    <row r="3622" spans="12:13" hidden="1" x14ac:dyDescent="0.25">
      <c r="L3622" s="42"/>
      <c r="M3622" s="42"/>
    </row>
    <row r="3623" spans="12:13" hidden="1" x14ac:dyDescent="0.25">
      <c r="L3623" s="42"/>
      <c r="M3623" s="42"/>
    </row>
    <row r="3624" spans="12:13" hidden="1" x14ac:dyDescent="0.25">
      <c r="L3624" s="42"/>
      <c r="M3624" s="42"/>
    </row>
    <row r="3625" spans="12:13" hidden="1" x14ac:dyDescent="0.25">
      <c r="L3625" s="42"/>
      <c r="M3625" s="42"/>
    </row>
    <row r="3626" spans="12:13" hidden="1" x14ac:dyDescent="0.25">
      <c r="L3626" s="42"/>
      <c r="M3626" s="42"/>
    </row>
    <row r="3627" spans="12:13" hidden="1" x14ac:dyDescent="0.25">
      <c r="L3627" s="42"/>
      <c r="M3627" s="42"/>
    </row>
    <row r="3628" spans="12:13" hidden="1" x14ac:dyDescent="0.25">
      <c r="L3628" s="42"/>
      <c r="M3628" s="42"/>
    </row>
    <row r="3629" spans="12:13" hidden="1" x14ac:dyDescent="0.25">
      <c r="L3629" s="42"/>
      <c r="M3629" s="42"/>
    </row>
    <row r="3630" spans="12:13" hidden="1" x14ac:dyDescent="0.25">
      <c r="L3630" s="42"/>
      <c r="M3630" s="42"/>
    </row>
    <row r="3631" spans="12:13" hidden="1" x14ac:dyDescent="0.25">
      <c r="L3631" s="42"/>
      <c r="M3631" s="42"/>
    </row>
    <row r="3632" spans="12:13" hidden="1" x14ac:dyDescent="0.25">
      <c r="L3632" s="42"/>
      <c r="M3632" s="42"/>
    </row>
    <row r="3633" spans="12:13" hidden="1" x14ac:dyDescent="0.25">
      <c r="L3633" s="42"/>
      <c r="M3633" s="42"/>
    </row>
    <row r="3634" spans="12:13" hidden="1" x14ac:dyDescent="0.25">
      <c r="L3634" s="42"/>
      <c r="M3634" s="42"/>
    </row>
    <row r="3635" spans="12:13" hidden="1" x14ac:dyDescent="0.25">
      <c r="L3635" s="42"/>
      <c r="M3635" s="42"/>
    </row>
    <row r="3636" spans="12:13" hidden="1" x14ac:dyDescent="0.25">
      <c r="L3636" s="42"/>
      <c r="M3636" s="42"/>
    </row>
    <row r="3637" spans="12:13" hidden="1" x14ac:dyDescent="0.25">
      <c r="L3637" s="42"/>
      <c r="M3637" s="42"/>
    </row>
    <row r="3638" spans="12:13" hidden="1" x14ac:dyDescent="0.25">
      <c r="L3638" s="42"/>
      <c r="M3638" s="42"/>
    </row>
    <row r="3639" spans="12:13" hidden="1" x14ac:dyDescent="0.25">
      <c r="L3639" s="42"/>
      <c r="M3639" s="42"/>
    </row>
    <row r="3640" spans="12:13" hidden="1" x14ac:dyDescent="0.25">
      <c r="L3640" s="42"/>
      <c r="M3640" s="42"/>
    </row>
    <row r="3641" spans="12:13" hidden="1" x14ac:dyDescent="0.25">
      <c r="L3641" s="42"/>
      <c r="M3641" s="42"/>
    </row>
    <row r="3642" spans="12:13" hidden="1" x14ac:dyDescent="0.25">
      <c r="L3642" s="42"/>
      <c r="M3642" s="42"/>
    </row>
    <row r="3643" spans="12:13" hidden="1" x14ac:dyDescent="0.25">
      <c r="L3643" s="42"/>
      <c r="M3643" s="42"/>
    </row>
    <row r="3644" spans="12:13" hidden="1" x14ac:dyDescent="0.25">
      <c r="L3644" s="42"/>
      <c r="M3644" s="42"/>
    </row>
    <row r="3645" spans="12:13" hidden="1" x14ac:dyDescent="0.25">
      <c r="L3645" s="42"/>
      <c r="M3645" s="42"/>
    </row>
    <row r="3646" spans="12:13" hidden="1" x14ac:dyDescent="0.25">
      <c r="L3646" s="42"/>
      <c r="M3646" s="42"/>
    </row>
    <row r="3647" spans="12:13" hidden="1" x14ac:dyDescent="0.25">
      <c r="L3647" s="42"/>
      <c r="M3647" s="42"/>
    </row>
    <row r="3648" spans="12:13" hidden="1" x14ac:dyDescent="0.25">
      <c r="L3648" s="42"/>
      <c r="M3648" s="42"/>
    </row>
    <row r="3649" spans="12:13" hidden="1" x14ac:dyDescent="0.25">
      <c r="L3649" s="42"/>
      <c r="M3649" s="42"/>
    </row>
    <row r="3650" spans="12:13" hidden="1" x14ac:dyDescent="0.25">
      <c r="L3650" s="42"/>
      <c r="M3650" s="42"/>
    </row>
    <row r="3651" spans="12:13" hidden="1" x14ac:dyDescent="0.25">
      <c r="L3651" s="42"/>
      <c r="M3651" s="42"/>
    </row>
    <row r="3652" spans="12:13" hidden="1" x14ac:dyDescent="0.25">
      <c r="L3652" s="42"/>
      <c r="M3652" s="42"/>
    </row>
    <row r="3653" spans="12:13" hidden="1" x14ac:dyDescent="0.25">
      <c r="L3653" s="42"/>
      <c r="M3653" s="42"/>
    </row>
    <row r="3654" spans="12:13" hidden="1" x14ac:dyDescent="0.25">
      <c r="L3654" s="42"/>
      <c r="M3654" s="42"/>
    </row>
    <row r="3655" spans="12:13" hidden="1" x14ac:dyDescent="0.25">
      <c r="L3655" s="42"/>
      <c r="M3655" s="42"/>
    </row>
    <row r="3656" spans="12:13" hidden="1" x14ac:dyDescent="0.25">
      <c r="L3656" s="42"/>
      <c r="M3656" s="42"/>
    </row>
    <row r="3657" spans="12:13" hidden="1" x14ac:dyDescent="0.25">
      <c r="L3657" s="42"/>
      <c r="M3657" s="42"/>
    </row>
    <row r="3658" spans="12:13" hidden="1" x14ac:dyDescent="0.25">
      <c r="L3658" s="42"/>
      <c r="M3658" s="42"/>
    </row>
    <row r="3659" spans="12:13" hidden="1" x14ac:dyDescent="0.25">
      <c r="L3659" s="42"/>
      <c r="M3659" s="42"/>
    </row>
    <row r="3660" spans="12:13" hidden="1" x14ac:dyDescent="0.25">
      <c r="L3660" s="42"/>
      <c r="M3660" s="42"/>
    </row>
    <row r="3661" spans="12:13" hidden="1" x14ac:dyDescent="0.25">
      <c r="L3661" s="42"/>
      <c r="M3661" s="42"/>
    </row>
    <row r="3662" spans="12:13" hidden="1" x14ac:dyDescent="0.25">
      <c r="L3662" s="42"/>
      <c r="M3662" s="42"/>
    </row>
    <row r="3663" spans="12:13" hidden="1" x14ac:dyDescent="0.25">
      <c r="L3663" s="42"/>
      <c r="M3663" s="42"/>
    </row>
    <row r="3664" spans="12:13" hidden="1" x14ac:dyDescent="0.25">
      <c r="L3664" s="42"/>
      <c r="M3664" s="42"/>
    </row>
    <row r="3665" spans="12:13" hidden="1" x14ac:dyDescent="0.25">
      <c r="L3665" s="42"/>
      <c r="M3665" s="42"/>
    </row>
    <row r="3666" spans="12:13" hidden="1" x14ac:dyDescent="0.25">
      <c r="L3666" s="42"/>
      <c r="M3666" s="42"/>
    </row>
    <row r="3667" spans="12:13" hidden="1" x14ac:dyDescent="0.25">
      <c r="L3667" s="42"/>
      <c r="M3667" s="42"/>
    </row>
    <row r="3668" spans="12:13" hidden="1" x14ac:dyDescent="0.25">
      <c r="L3668" s="42"/>
      <c r="M3668" s="42"/>
    </row>
    <row r="3669" spans="12:13" hidden="1" x14ac:dyDescent="0.25">
      <c r="L3669" s="42"/>
      <c r="M3669" s="42"/>
    </row>
    <row r="3670" spans="12:13" hidden="1" x14ac:dyDescent="0.25">
      <c r="L3670" s="42"/>
      <c r="M3670" s="42"/>
    </row>
    <row r="3671" spans="12:13" hidden="1" x14ac:dyDescent="0.25">
      <c r="L3671" s="42"/>
      <c r="M3671" s="42"/>
    </row>
    <row r="3672" spans="12:13" hidden="1" x14ac:dyDescent="0.25">
      <c r="L3672" s="42"/>
      <c r="M3672" s="42"/>
    </row>
    <row r="3673" spans="12:13" hidden="1" x14ac:dyDescent="0.25">
      <c r="L3673" s="42"/>
      <c r="M3673" s="42"/>
    </row>
    <row r="3674" spans="12:13" hidden="1" x14ac:dyDescent="0.25">
      <c r="L3674" s="42"/>
      <c r="M3674" s="42"/>
    </row>
    <row r="3675" spans="12:13" hidden="1" x14ac:dyDescent="0.25">
      <c r="L3675" s="42"/>
      <c r="M3675" s="42"/>
    </row>
    <row r="3676" spans="12:13" hidden="1" x14ac:dyDescent="0.25">
      <c r="L3676" s="42"/>
      <c r="M3676" s="42"/>
    </row>
    <row r="3677" spans="12:13" hidden="1" x14ac:dyDescent="0.25">
      <c r="L3677" s="42"/>
      <c r="M3677" s="42"/>
    </row>
    <row r="3678" spans="12:13" hidden="1" x14ac:dyDescent="0.25">
      <c r="L3678" s="42"/>
      <c r="M3678" s="42"/>
    </row>
    <row r="3679" spans="12:13" hidden="1" x14ac:dyDescent="0.25">
      <c r="L3679" s="42"/>
      <c r="M3679" s="42"/>
    </row>
    <row r="3680" spans="12:13" hidden="1" x14ac:dyDescent="0.25">
      <c r="L3680" s="42"/>
      <c r="M3680" s="42"/>
    </row>
    <row r="3681" spans="12:13" hidden="1" x14ac:dyDescent="0.25">
      <c r="L3681" s="42"/>
      <c r="M3681" s="42"/>
    </row>
    <row r="3682" spans="12:13" hidden="1" x14ac:dyDescent="0.25">
      <c r="L3682" s="42"/>
      <c r="M3682" s="42"/>
    </row>
    <row r="3683" spans="12:13" hidden="1" x14ac:dyDescent="0.25">
      <c r="L3683" s="42"/>
      <c r="M3683" s="42"/>
    </row>
    <row r="3684" spans="12:13" hidden="1" x14ac:dyDescent="0.25">
      <c r="L3684" s="42"/>
      <c r="M3684" s="42"/>
    </row>
    <row r="3685" spans="12:13" hidden="1" x14ac:dyDescent="0.25">
      <c r="L3685" s="42"/>
      <c r="M3685" s="42"/>
    </row>
    <row r="3686" spans="12:13" hidden="1" x14ac:dyDescent="0.25">
      <c r="L3686" s="42"/>
      <c r="M3686" s="42"/>
    </row>
    <row r="3687" spans="12:13" hidden="1" x14ac:dyDescent="0.25">
      <c r="L3687" s="42"/>
      <c r="M3687" s="42"/>
    </row>
    <row r="3688" spans="12:13" hidden="1" x14ac:dyDescent="0.25">
      <c r="L3688" s="42"/>
      <c r="M3688" s="42"/>
    </row>
    <row r="3689" spans="12:13" hidden="1" x14ac:dyDescent="0.25">
      <c r="L3689" s="42"/>
      <c r="M3689" s="42"/>
    </row>
    <row r="3690" spans="12:13" hidden="1" x14ac:dyDescent="0.25">
      <c r="L3690" s="42"/>
      <c r="M3690" s="42"/>
    </row>
    <row r="3691" spans="12:13" hidden="1" x14ac:dyDescent="0.25">
      <c r="L3691" s="42"/>
      <c r="M3691" s="42"/>
    </row>
    <row r="3692" spans="12:13" hidden="1" x14ac:dyDescent="0.25">
      <c r="L3692" s="42"/>
      <c r="M3692" s="42"/>
    </row>
    <row r="3693" spans="12:13" hidden="1" x14ac:dyDescent="0.25">
      <c r="L3693" s="42"/>
      <c r="M3693" s="42"/>
    </row>
    <row r="3694" spans="12:13" hidden="1" x14ac:dyDescent="0.25">
      <c r="L3694" s="42"/>
      <c r="M3694" s="42"/>
    </row>
    <row r="3695" spans="12:13" hidden="1" x14ac:dyDescent="0.25">
      <c r="L3695" s="42"/>
      <c r="M3695" s="42"/>
    </row>
    <row r="3696" spans="12:13" hidden="1" x14ac:dyDescent="0.25">
      <c r="L3696" s="42"/>
      <c r="M3696" s="42"/>
    </row>
    <row r="3697" spans="12:13" hidden="1" x14ac:dyDescent="0.25">
      <c r="L3697" s="42"/>
      <c r="M3697" s="42"/>
    </row>
    <row r="3698" spans="12:13" hidden="1" x14ac:dyDescent="0.25">
      <c r="L3698" s="42"/>
      <c r="M3698" s="42"/>
    </row>
    <row r="3699" spans="12:13" hidden="1" x14ac:dyDescent="0.25">
      <c r="L3699" s="42"/>
      <c r="M3699" s="42"/>
    </row>
    <row r="3700" spans="12:13" hidden="1" x14ac:dyDescent="0.25">
      <c r="L3700" s="42"/>
      <c r="M3700" s="42"/>
    </row>
    <row r="3701" spans="12:13" hidden="1" x14ac:dyDescent="0.25">
      <c r="L3701" s="42"/>
      <c r="M3701" s="42"/>
    </row>
    <row r="3702" spans="12:13" hidden="1" x14ac:dyDescent="0.25">
      <c r="L3702" s="42"/>
      <c r="M3702" s="42"/>
    </row>
    <row r="3703" spans="12:13" hidden="1" x14ac:dyDescent="0.25">
      <c r="L3703" s="42"/>
      <c r="M3703" s="42"/>
    </row>
    <row r="3704" spans="12:13" hidden="1" x14ac:dyDescent="0.25">
      <c r="L3704" s="42"/>
      <c r="M3704" s="42"/>
    </row>
    <row r="3705" spans="12:13" hidden="1" x14ac:dyDescent="0.25">
      <c r="L3705" s="42"/>
      <c r="M3705" s="42"/>
    </row>
    <row r="3706" spans="12:13" hidden="1" x14ac:dyDescent="0.25">
      <c r="L3706" s="42"/>
      <c r="M3706" s="42"/>
    </row>
    <row r="3707" spans="12:13" hidden="1" x14ac:dyDescent="0.25">
      <c r="L3707" s="42"/>
      <c r="M3707" s="42"/>
    </row>
    <row r="3708" spans="12:13" hidden="1" x14ac:dyDescent="0.25">
      <c r="L3708" s="42"/>
      <c r="M3708" s="42"/>
    </row>
    <row r="3709" spans="12:13" hidden="1" x14ac:dyDescent="0.25">
      <c r="L3709" s="42"/>
      <c r="M3709" s="42"/>
    </row>
    <row r="3710" spans="12:13" hidden="1" x14ac:dyDescent="0.25">
      <c r="L3710" s="42"/>
      <c r="M3710" s="42"/>
    </row>
    <row r="3711" spans="12:13" hidden="1" x14ac:dyDescent="0.25">
      <c r="L3711" s="42"/>
      <c r="M3711" s="42"/>
    </row>
    <row r="3712" spans="12:13" hidden="1" x14ac:dyDescent="0.25">
      <c r="L3712" s="42"/>
      <c r="M3712" s="42"/>
    </row>
    <row r="3713" spans="12:13" hidden="1" x14ac:dyDescent="0.25">
      <c r="L3713" s="42"/>
      <c r="M3713" s="42"/>
    </row>
    <row r="3714" spans="12:13" hidden="1" x14ac:dyDescent="0.25">
      <c r="L3714" s="42"/>
      <c r="M3714" s="42"/>
    </row>
    <row r="3715" spans="12:13" hidden="1" x14ac:dyDescent="0.25">
      <c r="L3715" s="42"/>
      <c r="M3715" s="42"/>
    </row>
    <row r="3716" spans="12:13" hidden="1" x14ac:dyDescent="0.25">
      <c r="L3716" s="42"/>
      <c r="M3716" s="42"/>
    </row>
    <row r="3717" spans="12:13" hidden="1" x14ac:dyDescent="0.25">
      <c r="L3717" s="42"/>
      <c r="M3717" s="42"/>
    </row>
    <row r="3718" spans="12:13" hidden="1" x14ac:dyDescent="0.25">
      <c r="L3718" s="42"/>
      <c r="M3718" s="42"/>
    </row>
    <row r="3719" spans="12:13" hidden="1" x14ac:dyDescent="0.25">
      <c r="L3719" s="42"/>
      <c r="M3719" s="42"/>
    </row>
    <row r="3720" spans="12:13" hidden="1" x14ac:dyDescent="0.25">
      <c r="L3720" s="42"/>
      <c r="M3720" s="42"/>
    </row>
    <row r="3721" spans="12:13" hidden="1" x14ac:dyDescent="0.25">
      <c r="L3721" s="42"/>
      <c r="M3721" s="42"/>
    </row>
    <row r="3722" spans="12:13" hidden="1" x14ac:dyDescent="0.25">
      <c r="L3722" s="42"/>
      <c r="M3722" s="42"/>
    </row>
    <row r="3723" spans="12:13" hidden="1" x14ac:dyDescent="0.25">
      <c r="L3723" s="42"/>
      <c r="M3723" s="42"/>
    </row>
    <row r="3724" spans="12:13" hidden="1" x14ac:dyDescent="0.25">
      <c r="L3724" s="42"/>
      <c r="M3724" s="42"/>
    </row>
    <row r="3725" spans="12:13" hidden="1" x14ac:dyDescent="0.25">
      <c r="L3725" s="42"/>
      <c r="M3725" s="42"/>
    </row>
    <row r="3726" spans="12:13" hidden="1" x14ac:dyDescent="0.25">
      <c r="L3726" s="42"/>
      <c r="M3726" s="42"/>
    </row>
    <row r="3727" spans="12:13" hidden="1" x14ac:dyDescent="0.25">
      <c r="L3727" s="42"/>
      <c r="M3727" s="42"/>
    </row>
    <row r="3728" spans="12:13" hidden="1" x14ac:dyDescent="0.25">
      <c r="L3728" s="42"/>
      <c r="M3728" s="42"/>
    </row>
    <row r="3729" spans="12:13" hidden="1" x14ac:dyDescent="0.25">
      <c r="L3729" s="42"/>
      <c r="M3729" s="42"/>
    </row>
    <row r="3730" spans="12:13" hidden="1" x14ac:dyDescent="0.25">
      <c r="L3730" s="42"/>
      <c r="M3730" s="42"/>
    </row>
    <row r="3731" spans="12:13" hidden="1" x14ac:dyDescent="0.25">
      <c r="L3731" s="42"/>
      <c r="M3731" s="42"/>
    </row>
    <row r="3732" spans="12:13" hidden="1" x14ac:dyDescent="0.25">
      <c r="L3732" s="42"/>
      <c r="M3732" s="42"/>
    </row>
    <row r="3733" spans="12:13" hidden="1" x14ac:dyDescent="0.25">
      <c r="L3733" s="42"/>
      <c r="M3733" s="42"/>
    </row>
    <row r="3734" spans="12:13" hidden="1" x14ac:dyDescent="0.25">
      <c r="L3734" s="42"/>
      <c r="M3734" s="42"/>
    </row>
    <row r="3735" spans="12:13" hidden="1" x14ac:dyDescent="0.25">
      <c r="L3735" s="42"/>
      <c r="M3735" s="42"/>
    </row>
    <row r="3736" spans="12:13" hidden="1" x14ac:dyDescent="0.25">
      <c r="L3736" s="42"/>
      <c r="M3736" s="42"/>
    </row>
    <row r="3737" spans="12:13" hidden="1" x14ac:dyDescent="0.25">
      <c r="L3737" s="42"/>
      <c r="M3737" s="42"/>
    </row>
    <row r="3738" spans="12:13" hidden="1" x14ac:dyDescent="0.25">
      <c r="L3738" s="42"/>
      <c r="M3738" s="42"/>
    </row>
    <row r="3739" spans="12:13" hidden="1" x14ac:dyDescent="0.25">
      <c r="L3739" s="42"/>
      <c r="M3739" s="42"/>
    </row>
    <row r="3740" spans="12:13" hidden="1" x14ac:dyDescent="0.25">
      <c r="L3740" s="42"/>
      <c r="M3740" s="42"/>
    </row>
    <row r="3741" spans="12:13" hidden="1" x14ac:dyDescent="0.25">
      <c r="L3741" s="42"/>
      <c r="M3741" s="42"/>
    </row>
    <row r="3742" spans="12:13" hidden="1" x14ac:dyDescent="0.25">
      <c r="L3742" s="42"/>
      <c r="M3742" s="42"/>
    </row>
    <row r="3743" spans="12:13" hidden="1" x14ac:dyDescent="0.25">
      <c r="L3743" s="42"/>
      <c r="M3743" s="42"/>
    </row>
    <row r="3744" spans="12:13" hidden="1" x14ac:dyDescent="0.25">
      <c r="L3744" s="42"/>
      <c r="M3744" s="42"/>
    </row>
    <row r="3745" spans="12:13" hidden="1" x14ac:dyDescent="0.25">
      <c r="L3745" s="42"/>
      <c r="M3745" s="42"/>
    </row>
    <row r="3746" spans="12:13" hidden="1" x14ac:dyDescent="0.25">
      <c r="L3746" s="42"/>
      <c r="M3746" s="42"/>
    </row>
    <row r="3747" spans="12:13" hidden="1" x14ac:dyDescent="0.25">
      <c r="L3747" s="42"/>
      <c r="M3747" s="42"/>
    </row>
    <row r="3748" spans="12:13" hidden="1" x14ac:dyDescent="0.25">
      <c r="L3748" s="42"/>
      <c r="M3748" s="42"/>
    </row>
    <row r="3749" spans="12:13" hidden="1" x14ac:dyDescent="0.25">
      <c r="L3749" s="42"/>
      <c r="M3749" s="42"/>
    </row>
    <row r="3750" spans="12:13" hidden="1" x14ac:dyDescent="0.25">
      <c r="L3750" s="42"/>
      <c r="M3750" s="42"/>
    </row>
    <row r="3751" spans="12:13" hidden="1" x14ac:dyDescent="0.25">
      <c r="L3751" s="42"/>
      <c r="M3751" s="42"/>
    </row>
    <row r="3752" spans="12:13" hidden="1" x14ac:dyDescent="0.25">
      <c r="L3752" s="42"/>
      <c r="M3752" s="42"/>
    </row>
    <row r="3753" spans="12:13" hidden="1" x14ac:dyDescent="0.25">
      <c r="L3753" s="42"/>
      <c r="M3753" s="42"/>
    </row>
    <row r="3754" spans="12:13" hidden="1" x14ac:dyDescent="0.25">
      <c r="L3754" s="42"/>
      <c r="M3754" s="42"/>
    </row>
    <row r="3755" spans="12:13" hidden="1" x14ac:dyDescent="0.25">
      <c r="L3755" s="42"/>
      <c r="M3755" s="42"/>
    </row>
    <row r="3756" spans="12:13" hidden="1" x14ac:dyDescent="0.25">
      <c r="L3756" s="42"/>
      <c r="M3756" s="42"/>
    </row>
    <row r="3757" spans="12:13" hidden="1" x14ac:dyDescent="0.25">
      <c r="L3757" s="42"/>
      <c r="M3757" s="42"/>
    </row>
    <row r="3758" spans="12:13" hidden="1" x14ac:dyDescent="0.25">
      <c r="L3758" s="42"/>
      <c r="M3758" s="42"/>
    </row>
    <row r="3759" spans="12:13" hidden="1" x14ac:dyDescent="0.25">
      <c r="L3759" s="42"/>
      <c r="M3759" s="42"/>
    </row>
    <row r="3760" spans="12:13" hidden="1" x14ac:dyDescent="0.25">
      <c r="L3760" s="42"/>
      <c r="M3760" s="42"/>
    </row>
    <row r="3761" spans="12:13" hidden="1" x14ac:dyDescent="0.25">
      <c r="L3761" s="42"/>
      <c r="M3761" s="42"/>
    </row>
    <row r="3762" spans="12:13" hidden="1" x14ac:dyDescent="0.25">
      <c r="L3762" s="42"/>
      <c r="M3762" s="42"/>
    </row>
    <row r="3763" spans="12:13" hidden="1" x14ac:dyDescent="0.25">
      <c r="L3763" s="42"/>
      <c r="M3763" s="42"/>
    </row>
    <row r="3764" spans="12:13" hidden="1" x14ac:dyDescent="0.25">
      <c r="L3764" s="42"/>
      <c r="M3764" s="42"/>
    </row>
    <row r="3765" spans="12:13" hidden="1" x14ac:dyDescent="0.25">
      <c r="L3765" s="42"/>
      <c r="M3765" s="42"/>
    </row>
    <row r="3766" spans="12:13" hidden="1" x14ac:dyDescent="0.25">
      <c r="L3766" s="42"/>
      <c r="M3766" s="42"/>
    </row>
    <row r="3767" spans="12:13" hidden="1" x14ac:dyDescent="0.25">
      <c r="L3767" s="42"/>
      <c r="M3767" s="42"/>
    </row>
    <row r="3768" spans="12:13" hidden="1" x14ac:dyDescent="0.25">
      <c r="L3768" s="42"/>
      <c r="M3768" s="42"/>
    </row>
    <row r="3769" spans="12:13" hidden="1" x14ac:dyDescent="0.25">
      <c r="L3769" s="42"/>
      <c r="M3769" s="42"/>
    </row>
    <row r="3770" spans="12:13" hidden="1" x14ac:dyDescent="0.25">
      <c r="L3770" s="42"/>
      <c r="M3770" s="42"/>
    </row>
    <row r="3771" spans="12:13" hidden="1" x14ac:dyDescent="0.25">
      <c r="L3771" s="42"/>
      <c r="M3771" s="42"/>
    </row>
    <row r="3772" spans="12:13" hidden="1" x14ac:dyDescent="0.25">
      <c r="L3772" s="42"/>
      <c r="M3772" s="42"/>
    </row>
    <row r="3773" spans="12:13" hidden="1" x14ac:dyDescent="0.25">
      <c r="L3773" s="42"/>
      <c r="M3773" s="42"/>
    </row>
    <row r="3774" spans="12:13" hidden="1" x14ac:dyDescent="0.25">
      <c r="L3774" s="42"/>
      <c r="M3774" s="42"/>
    </row>
    <row r="3775" spans="12:13" hidden="1" x14ac:dyDescent="0.25">
      <c r="L3775" s="42"/>
      <c r="M3775" s="42"/>
    </row>
    <row r="3776" spans="12:13" hidden="1" x14ac:dyDescent="0.25">
      <c r="L3776" s="42"/>
      <c r="M3776" s="42"/>
    </row>
    <row r="3777" spans="12:13" hidden="1" x14ac:dyDescent="0.25">
      <c r="L3777" s="42"/>
      <c r="M3777" s="42"/>
    </row>
    <row r="3778" spans="12:13" hidden="1" x14ac:dyDescent="0.25">
      <c r="L3778" s="42"/>
      <c r="M3778" s="42"/>
    </row>
    <row r="3779" spans="12:13" hidden="1" x14ac:dyDescent="0.25">
      <c r="L3779" s="42"/>
      <c r="M3779" s="42"/>
    </row>
    <row r="3780" spans="12:13" hidden="1" x14ac:dyDescent="0.25">
      <c r="L3780" s="42"/>
      <c r="M3780" s="42"/>
    </row>
    <row r="3781" spans="12:13" hidden="1" x14ac:dyDescent="0.25">
      <c r="L3781" s="42"/>
      <c r="M3781" s="42"/>
    </row>
    <row r="3782" spans="12:13" hidden="1" x14ac:dyDescent="0.25">
      <c r="L3782" s="42"/>
      <c r="M3782" s="42"/>
    </row>
    <row r="3783" spans="12:13" hidden="1" x14ac:dyDescent="0.25">
      <c r="L3783" s="42"/>
      <c r="M3783" s="42"/>
    </row>
    <row r="3784" spans="12:13" hidden="1" x14ac:dyDescent="0.25">
      <c r="L3784" s="42"/>
      <c r="M3784" s="42"/>
    </row>
    <row r="3785" spans="12:13" hidden="1" x14ac:dyDescent="0.25">
      <c r="L3785" s="42"/>
      <c r="M3785" s="42"/>
    </row>
    <row r="3786" spans="12:13" hidden="1" x14ac:dyDescent="0.25">
      <c r="L3786" s="42"/>
      <c r="M3786" s="42"/>
    </row>
    <row r="3787" spans="12:13" hidden="1" x14ac:dyDescent="0.25">
      <c r="L3787" s="42"/>
      <c r="M3787" s="42"/>
    </row>
    <row r="3788" spans="12:13" hidden="1" x14ac:dyDescent="0.25">
      <c r="L3788" s="42"/>
      <c r="M3788" s="42"/>
    </row>
    <row r="3789" spans="12:13" hidden="1" x14ac:dyDescent="0.25">
      <c r="L3789" s="42"/>
      <c r="M3789" s="42"/>
    </row>
    <row r="3790" spans="12:13" hidden="1" x14ac:dyDescent="0.25">
      <c r="L3790" s="42"/>
      <c r="M3790" s="42"/>
    </row>
    <row r="3791" spans="12:13" hidden="1" x14ac:dyDescent="0.25">
      <c r="L3791" s="42"/>
      <c r="M3791" s="42"/>
    </row>
    <row r="3792" spans="12:13" hidden="1" x14ac:dyDescent="0.25">
      <c r="L3792" s="42"/>
      <c r="M3792" s="42"/>
    </row>
    <row r="3793" spans="12:13" hidden="1" x14ac:dyDescent="0.25">
      <c r="L3793" s="42"/>
      <c r="M3793" s="42"/>
    </row>
    <row r="3794" spans="12:13" hidden="1" x14ac:dyDescent="0.25">
      <c r="L3794" s="42"/>
      <c r="M3794" s="42"/>
    </row>
    <row r="3795" spans="12:13" hidden="1" x14ac:dyDescent="0.25">
      <c r="L3795" s="42"/>
      <c r="M3795" s="42"/>
    </row>
    <row r="3796" spans="12:13" hidden="1" x14ac:dyDescent="0.25">
      <c r="L3796" s="42"/>
      <c r="M3796" s="42"/>
    </row>
    <row r="3797" spans="12:13" hidden="1" x14ac:dyDescent="0.25">
      <c r="L3797" s="42"/>
      <c r="M3797" s="42"/>
    </row>
    <row r="3798" spans="12:13" hidden="1" x14ac:dyDescent="0.25">
      <c r="L3798" s="42"/>
      <c r="M3798" s="42"/>
    </row>
    <row r="3799" spans="12:13" hidden="1" x14ac:dyDescent="0.25">
      <c r="L3799" s="42"/>
      <c r="M3799" s="42"/>
    </row>
    <row r="3800" spans="12:13" hidden="1" x14ac:dyDescent="0.25">
      <c r="L3800" s="42"/>
      <c r="M3800" s="42"/>
    </row>
    <row r="3801" spans="12:13" hidden="1" x14ac:dyDescent="0.25">
      <c r="L3801" s="42"/>
      <c r="M3801" s="42"/>
    </row>
    <row r="3802" spans="12:13" hidden="1" x14ac:dyDescent="0.25">
      <c r="L3802" s="42"/>
      <c r="M3802" s="42"/>
    </row>
    <row r="3803" spans="12:13" hidden="1" x14ac:dyDescent="0.25">
      <c r="L3803" s="42"/>
      <c r="M3803" s="42"/>
    </row>
    <row r="3804" spans="12:13" hidden="1" x14ac:dyDescent="0.25">
      <c r="L3804" s="42"/>
      <c r="M3804" s="42"/>
    </row>
    <row r="3805" spans="12:13" hidden="1" x14ac:dyDescent="0.25">
      <c r="L3805" s="42"/>
      <c r="M3805" s="42"/>
    </row>
    <row r="3806" spans="12:13" hidden="1" x14ac:dyDescent="0.25">
      <c r="L3806" s="42"/>
      <c r="M3806" s="42"/>
    </row>
    <row r="3807" spans="12:13" hidden="1" x14ac:dyDescent="0.25">
      <c r="L3807" s="42"/>
      <c r="M3807" s="42"/>
    </row>
    <row r="3808" spans="12:13" hidden="1" x14ac:dyDescent="0.25">
      <c r="L3808" s="42"/>
      <c r="M3808" s="42"/>
    </row>
    <row r="3809" spans="12:13" hidden="1" x14ac:dyDescent="0.25">
      <c r="L3809" s="42"/>
      <c r="M3809" s="42"/>
    </row>
    <row r="3810" spans="12:13" hidden="1" x14ac:dyDescent="0.25">
      <c r="L3810" s="42"/>
      <c r="M3810" s="42"/>
    </row>
    <row r="3811" spans="12:13" hidden="1" x14ac:dyDescent="0.25">
      <c r="L3811" s="42"/>
      <c r="M3811" s="42"/>
    </row>
    <row r="3812" spans="12:13" hidden="1" x14ac:dyDescent="0.25">
      <c r="L3812" s="42"/>
      <c r="M3812" s="42"/>
    </row>
    <row r="3813" spans="12:13" hidden="1" x14ac:dyDescent="0.25">
      <c r="L3813" s="42"/>
      <c r="M3813" s="42"/>
    </row>
    <row r="3814" spans="12:13" hidden="1" x14ac:dyDescent="0.25">
      <c r="L3814" s="42"/>
      <c r="M3814" s="42"/>
    </row>
    <row r="3815" spans="12:13" hidden="1" x14ac:dyDescent="0.25">
      <c r="L3815" s="42"/>
      <c r="M3815" s="42"/>
    </row>
    <row r="3816" spans="12:13" hidden="1" x14ac:dyDescent="0.25">
      <c r="L3816" s="42"/>
      <c r="M3816" s="42"/>
    </row>
    <row r="3817" spans="12:13" hidden="1" x14ac:dyDescent="0.25">
      <c r="L3817" s="42"/>
      <c r="M3817" s="42"/>
    </row>
    <row r="3818" spans="12:13" hidden="1" x14ac:dyDescent="0.25">
      <c r="L3818" s="42"/>
      <c r="M3818" s="42"/>
    </row>
    <row r="3819" spans="12:13" hidden="1" x14ac:dyDescent="0.25">
      <c r="L3819" s="42"/>
      <c r="M3819" s="42"/>
    </row>
    <row r="3820" spans="12:13" hidden="1" x14ac:dyDescent="0.25">
      <c r="L3820" s="42"/>
      <c r="M3820" s="42"/>
    </row>
    <row r="3821" spans="12:13" hidden="1" x14ac:dyDescent="0.25">
      <c r="L3821" s="42"/>
      <c r="M3821" s="42"/>
    </row>
    <row r="3822" spans="12:13" hidden="1" x14ac:dyDescent="0.25">
      <c r="L3822" s="42"/>
      <c r="M3822" s="42"/>
    </row>
    <row r="3823" spans="12:13" hidden="1" x14ac:dyDescent="0.25">
      <c r="L3823" s="42"/>
      <c r="M3823" s="42"/>
    </row>
    <row r="3824" spans="12:13" hidden="1" x14ac:dyDescent="0.25">
      <c r="L3824" s="42"/>
      <c r="M3824" s="42"/>
    </row>
    <row r="3825" spans="12:13" hidden="1" x14ac:dyDescent="0.25">
      <c r="L3825" s="42"/>
      <c r="M3825" s="42"/>
    </row>
    <row r="3826" spans="12:13" hidden="1" x14ac:dyDescent="0.25">
      <c r="L3826" s="42"/>
      <c r="M3826" s="42"/>
    </row>
    <row r="3827" spans="12:13" hidden="1" x14ac:dyDescent="0.25">
      <c r="L3827" s="42"/>
      <c r="M3827" s="42"/>
    </row>
    <row r="3828" spans="12:13" hidden="1" x14ac:dyDescent="0.25">
      <c r="L3828" s="42"/>
      <c r="M3828" s="42"/>
    </row>
    <row r="3829" spans="12:13" hidden="1" x14ac:dyDescent="0.25">
      <c r="L3829" s="42"/>
      <c r="M3829" s="42"/>
    </row>
    <row r="3830" spans="12:13" hidden="1" x14ac:dyDescent="0.25">
      <c r="L3830" s="42"/>
      <c r="M3830" s="42"/>
    </row>
    <row r="3831" spans="12:13" hidden="1" x14ac:dyDescent="0.25">
      <c r="L3831" s="42"/>
      <c r="M3831" s="42"/>
    </row>
    <row r="3832" spans="12:13" hidden="1" x14ac:dyDescent="0.25">
      <c r="L3832" s="42"/>
      <c r="M3832" s="42"/>
    </row>
    <row r="3833" spans="12:13" hidden="1" x14ac:dyDescent="0.25">
      <c r="L3833" s="42"/>
      <c r="M3833" s="42"/>
    </row>
    <row r="3834" spans="12:13" hidden="1" x14ac:dyDescent="0.25">
      <c r="L3834" s="42"/>
      <c r="M3834" s="42"/>
    </row>
    <row r="3835" spans="12:13" hidden="1" x14ac:dyDescent="0.25">
      <c r="L3835" s="42"/>
      <c r="M3835" s="42"/>
    </row>
    <row r="3836" spans="12:13" hidden="1" x14ac:dyDescent="0.25">
      <c r="L3836" s="42"/>
      <c r="M3836" s="42"/>
    </row>
    <row r="3837" spans="12:13" hidden="1" x14ac:dyDescent="0.25">
      <c r="L3837" s="42"/>
      <c r="M3837" s="42"/>
    </row>
    <row r="3838" spans="12:13" hidden="1" x14ac:dyDescent="0.25">
      <c r="L3838" s="42"/>
      <c r="M3838" s="42"/>
    </row>
    <row r="3839" spans="12:13" hidden="1" x14ac:dyDescent="0.25">
      <c r="L3839" s="42"/>
      <c r="M3839" s="42"/>
    </row>
    <row r="3840" spans="12:13" hidden="1" x14ac:dyDescent="0.25">
      <c r="L3840" s="42"/>
      <c r="M3840" s="42"/>
    </row>
    <row r="3841" spans="12:13" hidden="1" x14ac:dyDescent="0.25">
      <c r="L3841" s="42"/>
      <c r="M3841" s="42"/>
    </row>
    <row r="3842" spans="12:13" hidden="1" x14ac:dyDescent="0.25">
      <c r="L3842" s="42"/>
      <c r="M3842" s="42"/>
    </row>
    <row r="3843" spans="12:13" hidden="1" x14ac:dyDescent="0.25">
      <c r="L3843" s="42"/>
      <c r="M3843" s="42"/>
    </row>
    <row r="3844" spans="12:13" hidden="1" x14ac:dyDescent="0.25">
      <c r="L3844" s="42"/>
      <c r="M3844" s="42"/>
    </row>
    <row r="3845" spans="12:13" hidden="1" x14ac:dyDescent="0.25">
      <c r="L3845" s="42"/>
      <c r="M3845" s="42"/>
    </row>
    <row r="3846" spans="12:13" hidden="1" x14ac:dyDescent="0.25">
      <c r="L3846" s="42"/>
      <c r="M3846" s="42"/>
    </row>
    <row r="3847" spans="12:13" hidden="1" x14ac:dyDescent="0.25">
      <c r="L3847" s="42"/>
      <c r="M3847" s="42"/>
    </row>
    <row r="3848" spans="12:13" hidden="1" x14ac:dyDescent="0.25">
      <c r="L3848" s="42"/>
      <c r="M3848" s="42"/>
    </row>
    <row r="3849" spans="12:13" hidden="1" x14ac:dyDescent="0.25">
      <c r="L3849" s="42"/>
      <c r="M3849" s="42"/>
    </row>
    <row r="3850" spans="12:13" hidden="1" x14ac:dyDescent="0.25">
      <c r="L3850" s="42"/>
      <c r="M3850" s="42"/>
    </row>
    <row r="3851" spans="12:13" hidden="1" x14ac:dyDescent="0.25">
      <c r="L3851" s="42"/>
      <c r="M3851" s="42"/>
    </row>
    <row r="3852" spans="12:13" hidden="1" x14ac:dyDescent="0.25">
      <c r="L3852" s="42"/>
      <c r="M3852" s="42"/>
    </row>
    <row r="3853" spans="12:13" hidden="1" x14ac:dyDescent="0.25">
      <c r="L3853" s="42"/>
      <c r="M3853" s="42"/>
    </row>
    <row r="3854" spans="12:13" hidden="1" x14ac:dyDescent="0.25">
      <c r="L3854" s="42"/>
      <c r="M3854" s="42"/>
    </row>
    <row r="3855" spans="12:13" hidden="1" x14ac:dyDescent="0.25">
      <c r="L3855" s="42"/>
      <c r="M3855" s="42"/>
    </row>
    <row r="3856" spans="12:13" hidden="1" x14ac:dyDescent="0.25">
      <c r="L3856" s="42"/>
      <c r="M3856" s="42"/>
    </row>
    <row r="3857" spans="12:13" hidden="1" x14ac:dyDescent="0.25">
      <c r="L3857" s="42"/>
      <c r="M3857" s="42"/>
    </row>
    <row r="3858" spans="12:13" hidden="1" x14ac:dyDescent="0.25">
      <c r="L3858" s="42"/>
      <c r="M3858" s="42"/>
    </row>
    <row r="3859" spans="12:13" hidden="1" x14ac:dyDescent="0.25">
      <c r="L3859" s="42"/>
      <c r="M3859" s="42"/>
    </row>
    <row r="3860" spans="12:13" hidden="1" x14ac:dyDescent="0.25">
      <c r="L3860" s="42"/>
      <c r="M3860" s="42"/>
    </row>
    <row r="3861" spans="12:13" hidden="1" x14ac:dyDescent="0.25">
      <c r="L3861" s="42"/>
      <c r="M3861" s="42"/>
    </row>
    <row r="3862" spans="12:13" hidden="1" x14ac:dyDescent="0.25">
      <c r="L3862" s="42"/>
      <c r="M3862" s="42"/>
    </row>
    <row r="3863" spans="12:13" hidden="1" x14ac:dyDescent="0.25">
      <c r="L3863" s="42"/>
      <c r="M3863" s="42"/>
    </row>
    <row r="3864" spans="12:13" hidden="1" x14ac:dyDescent="0.25">
      <c r="L3864" s="42"/>
      <c r="M3864" s="42"/>
    </row>
    <row r="3865" spans="12:13" hidden="1" x14ac:dyDescent="0.25">
      <c r="L3865" s="42"/>
      <c r="M3865" s="42"/>
    </row>
    <row r="3866" spans="12:13" hidden="1" x14ac:dyDescent="0.25">
      <c r="L3866" s="42"/>
      <c r="M3866" s="42"/>
    </row>
    <row r="3867" spans="12:13" hidden="1" x14ac:dyDescent="0.25">
      <c r="L3867" s="42"/>
      <c r="M3867" s="42"/>
    </row>
    <row r="3868" spans="12:13" hidden="1" x14ac:dyDescent="0.25">
      <c r="L3868" s="42"/>
      <c r="M3868" s="42"/>
    </row>
    <row r="3869" spans="12:13" hidden="1" x14ac:dyDescent="0.25">
      <c r="L3869" s="42"/>
      <c r="M3869" s="42"/>
    </row>
    <row r="3870" spans="12:13" hidden="1" x14ac:dyDescent="0.25">
      <c r="L3870" s="42"/>
      <c r="M3870" s="42"/>
    </row>
    <row r="3871" spans="12:13" hidden="1" x14ac:dyDescent="0.25">
      <c r="L3871" s="42"/>
      <c r="M3871" s="42"/>
    </row>
    <row r="3872" spans="12:13" hidden="1" x14ac:dyDescent="0.25">
      <c r="L3872" s="42"/>
      <c r="M3872" s="42"/>
    </row>
    <row r="3873" spans="12:13" hidden="1" x14ac:dyDescent="0.25">
      <c r="L3873" s="42"/>
      <c r="M3873" s="42"/>
    </row>
    <row r="3874" spans="12:13" hidden="1" x14ac:dyDescent="0.25">
      <c r="L3874" s="42"/>
      <c r="M3874" s="42"/>
    </row>
    <row r="3875" spans="12:13" hidden="1" x14ac:dyDescent="0.25">
      <c r="L3875" s="42"/>
      <c r="M3875" s="42"/>
    </row>
    <row r="3876" spans="12:13" hidden="1" x14ac:dyDescent="0.25">
      <c r="L3876" s="42"/>
      <c r="M3876" s="42"/>
    </row>
    <row r="3877" spans="12:13" hidden="1" x14ac:dyDescent="0.25">
      <c r="L3877" s="42"/>
      <c r="M3877" s="42"/>
    </row>
    <row r="3878" spans="12:13" hidden="1" x14ac:dyDescent="0.25">
      <c r="L3878" s="42"/>
      <c r="M3878" s="42"/>
    </row>
    <row r="3879" spans="12:13" hidden="1" x14ac:dyDescent="0.25">
      <c r="L3879" s="42"/>
      <c r="M3879" s="42"/>
    </row>
    <row r="3880" spans="12:13" hidden="1" x14ac:dyDescent="0.25">
      <c r="L3880" s="42"/>
      <c r="M3880" s="42"/>
    </row>
    <row r="3881" spans="12:13" hidden="1" x14ac:dyDescent="0.25">
      <c r="L3881" s="42"/>
      <c r="M3881" s="42"/>
    </row>
    <row r="3882" spans="12:13" hidden="1" x14ac:dyDescent="0.25">
      <c r="L3882" s="42"/>
      <c r="M3882" s="42"/>
    </row>
    <row r="3883" spans="12:13" hidden="1" x14ac:dyDescent="0.25">
      <c r="L3883" s="42"/>
      <c r="M3883" s="42"/>
    </row>
    <row r="3884" spans="12:13" hidden="1" x14ac:dyDescent="0.25">
      <c r="L3884" s="42"/>
      <c r="M3884" s="42"/>
    </row>
    <row r="3885" spans="12:13" hidden="1" x14ac:dyDescent="0.25">
      <c r="L3885" s="42"/>
      <c r="M3885" s="42"/>
    </row>
    <row r="3886" spans="12:13" hidden="1" x14ac:dyDescent="0.25">
      <c r="L3886" s="42"/>
      <c r="M3886" s="42"/>
    </row>
    <row r="3887" spans="12:13" hidden="1" x14ac:dyDescent="0.25">
      <c r="L3887" s="42"/>
      <c r="M3887" s="42"/>
    </row>
    <row r="3888" spans="12:13" hidden="1" x14ac:dyDescent="0.25">
      <c r="L3888" s="42"/>
      <c r="M3888" s="42"/>
    </row>
    <row r="3889" spans="12:13" hidden="1" x14ac:dyDescent="0.25">
      <c r="L3889" s="42"/>
      <c r="M3889" s="42"/>
    </row>
    <row r="3890" spans="12:13" hidden="1" x14ac:dyDescent="0.25">
      <c r="L3890" s="42"/>
      <c r="M3890" s="42"/>
    </row>
    <row r="3891" spans="12:13" hidden="1" x14ac:dyDescent="0.25">
      <c r="L3891" s="42"/>
      <c r="M3891" s="42"/>
    </row>
    <row r="3892" spans="12:13" hidden="1" x14ac:dyDescent="0.25">
      <c r="L3892" s="42"/>
      <c r="M3892" s="42"/>
    </row>
    <row r="3893" spans="12:13" hidden="1" x14ac:dyDescent="0.25">
      <c r="L3893" s="42"/>
      <c r="M3893" s="42"/>
    </row>
    <row r="3894" spans="12:13" hidden="1" x14ac:dyDescent="0.25">
      <c r="L3894" s="42"/>
      <c r="M3894" s="42"/>
    </row>
    <row r="3895" spans="12:13" hidden="1" x14ac:dyDescent="0.25">
      <c r="L3895" s="42"/>
      <c r="M3895" s="42"/>
    </row>
    <row r="3896" spans="12:13" hidden="1" x14ac:dyDescent="0.25">
      <c r="L3896" s="42"/>
      <c r="M3896" s="42"/>
    </row>
    <row r="3897" spans="12:13" hidden="1" x14ac:dyDescent="0.25">
      <c r="L3897" s="42"/>
      <c r="M3897" s="42"/>
    </row>
    <row r="3898" spans="12:13" hidden="1" x14ac:dyDescent="0.25">
      <c r="L3898" s="42"/>
      <c r="M3898" s="42"/>
    </row>
    <row r="3899" spans="12:13" hidden="1" x14ac:dyDescent="0.25">
      <c r="L3899" s="42"/>
      <c r="M3899" s="42"/>
    </row>
    <row r="3900" spans="12:13" hidden="1" x14ac:dyDescent="0.25">
      <c r="L3900" s="42"/>
      <c r="M3900" s="42"/>
    </row>
    <row r="3901" spans="12:13" hidden="1" x14ac:dyDescent="0.25">
      <c r="L3901" s="42"/>
      <c r="M3901" s="42"/>
    </row>
    <row r="3902" spans="12:13" hidden="1" x14ac:dyDescent="0.25">
      <c r="L3902" s="42"/>
      <c r="M3902" s="42"/>
    </row>
    <row r="3903" spans="12:13" hidden="1" x14ac:dyDescent="0.25">
      <c r="L3903" s="42"/>
      <c r="M3903" s="42"/>
    </row>
    <row r="3904" spans="12:13" hidden="1" x14ac:dyDescent="0.25">
      <c r="L3904" s="42"/>
      <c r="M3904" s="42"/>
    </row>
    <row r="3905" spans="12:13" hidden="1" x14ac:dyDescent="0.25">
      <c r="L3905" s="42"/>
      <c r="M3905" s="42"/>
    </row>
    <row r="3906" spans="12:13" hidden="1" x14ac:dyDescent="0.25">
      <c r="L3906" s="42"/>
      <c r="M3906" s="42"/>
    </row>
    <row r="3907" spans="12:13" hidden="1" x14ac:dyDescent="0.25">
      <c r="L3907" s="42"/>
      <c r="M3907" s="42"/>
    </row>
    <row r="3908" spans="12:13" hidden="1" x14ac:dyDescent="0.25">
      <c r="L3908" s="42"/>
      <c r="M3908" s="42"/>
    </row>
    <row r="3909" spans="12:13" hidden="1" x14ac:dyDescent="0.25">
      <c r="L3909" s="42"/>
      <c r="M3909" s="42"/>
    </row>
    <row r="3910" spans="12:13" hidden="1" x14ac:dyDescent="0.25">
      <c r="L3910" s="42"/>
      <c r="M3910" s="42"/>
    </row>
    <row r="3911" spans="12:13" hidden="1" x14ac:dyDescent="0.25">
      <c r="L3911" s="42"/>
      <c r="M3911" s="42"/>
    </row>
    <row r="3912" spans="12:13" hidden="1" x14ac:dyDescent="0.25">
      <c r="L3912" s="42"/>
      <c r="M3912" s="42"/>
    </row>
    <row r="3913" spans="12:13" hidden="1" x14ac:dyDescent="0.25">
      <c r="L3913" s="42"/>
      <c r="M3913" s="42"/>
    </row>
    <row r="3914" spans="12:13" hidden="1" x14ac:dyDescent="0.25">
      <c r="L3914" s="42"/>
      <c r="M3914" s="42"/>
    </row>
    <row r="3915" spans="12:13" hidden="1" x14ac:dyDescent="0.25">
      <c r="L3915" s="42"/>
      <c r="M3915" s="42"/>
    </row>
    <row r="3916" spans="12:13" hidden="1" x14ac:dyDescent="0.25">
      <c r="L3916" s="42"/>
      <c r="M3916" s="42"/>
    </row>
    <row r="3917" spans="12:13" hidden="1" x14ac:dyDescent="0.25">
      <c r="L3917" s="42"/>
      <c r="M3917" s="42"/>
    </row>
    <row r="3918" spans="12:13" hidden="1" x14ac:dyDescent="0.25">
      <c r="L3918" s="42"/>
      <c r="M3918" s="42"/>
    </row>
    <row r="3919" spans="12:13" hidden="1" x14ac:dyDescent="0.25">
      <c r="L3919" s="42"/>
      <c r="M3919" s="42"/>
    </row>
    <row r="3920" spans="12:13" hidden="1" x14ac:dyDescent="0.25">
      <c r="L3920" s="42"/>
      <c r="M3920" s="42"/>
    </row>
    <row r="3921" spans="12:13" hidden="1" x14ac:dyDescent="0.25">
      <c r="L3921" s="42"/>
      <c r="M3921" s="42"/>
    </row>
    <row r="3922" spans="12:13" hidden="1" x14ac:dyDescent="0.25">
      <c r="L3922" s="42"/>
      <c r="M3922" s="42"/>
    </row>
    <row r="3923" spans="12:13" hidden="1" x14ac:dyDescent="0.25">
      <c r="L3923" s="42"/>
      <c r="M3923" s="42"/>
    </row>
    <row r="3924" spans="12:13" hidden="1" x14ac:dyDescent="0.25">
      <c r="L3924" s="42"/>
      <c r="M3924" s="42"/>
    </row>
    <row r="3925" spans="12:13" hidden="1" x14ac:dyDescent="0.25">
      <c r="L3925" s="42"/>
      <c r="M3925" s="42"/>
    </row>
    <row r="3926" spans="12:13" hidden="1" x14ac:dyDescent="0.25">
      <c r="L3926" s="42"/>
      <c r="M3926" s="42"/>
    </row>
    <row r="3927" spans="12:13" hidden="1" x14ac:dyDescent="0.25">
      <c r="L3927" s="42"/>
      <c r="M3927" s="42"/>
    </row>
    <row r="3928" spans="12:13" hidden="1" x14ac:dyDescent="0.25">
      <c r="L3928" s="42"/>
      <c r="M3928" s="42"/>
    </row>
    <row r="3929" spans="12:13" hidden="1" x14ac:dyDescent="0.25">
      <c r="L3929" s="42"/>
      <c r="M3929" s="42"/>
    </row>
    <row r="3930" spans="12:13" hidden="1" x14ac:dyDescent="0.25">
      <c r="L3930" s="42"/>
      <c r="M3930" s="42"/>
    </row>
    <row r="3931" spans="12:13" hidden="1" x14ac:dyDescent="0.25">
      <c r="L3931" s="42"/>
      <c r="M3931" s="42"/>
    </row>
    <row r="3932" spans="12:13" hidden="1" x14ac:dyDescent="0.25">
      <c r="L3932" s="42"/>
      <c r="M3932" s="42"/>
    </row>
    <row r="3933" spans="12:13" hidden="1" x14ac:dyDescent="0.25">
      <c r="L3933" s="42"/>
      <c r="M3933" s="42"/>
    </row>
    <row r="3934" spans="12:13" hidden="1" x14ac:dyDescent="0.25">
      <c r="L3934" s="42"/>
      <c r="M3934" s="42"/>
    </row>
    <row r="3935" spans="12:13" hidden="1" x14ac:dyDescent="0.25">
      <c r="L3935" s="42"/>
      <c r="M3935" s="42"/>
    </row>
    <row r="3936" spans="12:13" hidden="1" x14ac:dyDescent="0.25">
      <c r="L3936" s="42"/>
      <c r="M3936" s="42"/>
    </row>
    <row r="3937" spans="12:13" hidden="1" x14ac:dyDescent="0.25">
      <c r="L3937" s="42"/>
      <c r="M3937" s="42"/>
    </row>
    <row r="3938" spans="12:13" hidden="1" x14ac:dyDescent="0.25">
      <c r="L3938" s="42"/>
      <c r="M3938" s="42"/>
    </row>
    <row r="3939" spans="12:13" hidden="1" x14ac:dyDescent="0.25">
      <c r="L3939" s="42"/>
      <c r="M3939" s="42"/>
    </row>
    <row r="3940" spans="12:13" hidden="1" x14ac:dyDescent="0.25">
      <c r="L3940" s="42"/>
      <c r="M3940" s="42"/>
    </row>
    <row r="3941" spans="12:13" hidden="1" x14ac:dyDescent="0.25">
      <c r="L3941" s="42"/>
      <c r="M3941" s="42"/>
    </row>
    <row r="3942" spans="12:13" hidden="1" x14ac:dyDescent="0.25">
      <c r="L3942" s="42"/>
      <c r="M3942" s="42"/>
    </row>
    <row r="3943" spans="12:13" hidden="1" x14ac:dyDescent="0.25">
      <c r="L3943" s="42"/>
      <c r="M3943" s="42"/>
    </row>
    <row r="3944" spans="12:13" hidden="1" x14ac:dyDescent="0.25">
      <c r="L3944" s="42"/>
      <c r="M3944" s="42"/>
    </row>
    <row r="3945" spans="12:13" hidden="1" x14ac:dyDescent="0.25">
      <c r="L3945" s="42"/>
      <c r="M3945" s="42"/>
    </row>
    <row r="3946" spans="12:13" hidden="1" x14ac:dyDescent="0.25">
      <c r="L3946" s="42"/>
      <c r="M3946" s="42"/>
    </row>
    <row r="3947" spans="12:13" hidden="1" x14ac:dyDescent="0.25">
      <c r="L3947" s="42"/>
      <c r="M3947" s="42"/>
    </row>
    <row r="3948" spans="12:13" hidden="1" x14ac:dyDescent="0.25">
      <c r="L3948" s="42"/>
      <c r="M3948" s="42"/>
    </row>
    <row r="3949" spans="12:13" hidden="1" x14ac:dyDescent="0.25">
      <c r="L3949" s="42"/>
      <c r="M3949" s="42"/>
    </row>
    <row r="3950" spans="12:13" hidden="1" x14ac:dyDescent="0.25">
      <c r="L3950" s="42"/>
      <c r="M3950" s="42"/>
    </row>
    <row r="3951" spans="12:13" hidden="1" x14ac:dyDescent="0.25">
      <c r="L3951" s="42"/>
      <c r="M3951" s="42"/>
    </row>
    <row r="3952" spans="12:13" hidden="1" x14ac:dyDescent="0.25">
      <c r="L3952" s="42"/>
      <c r="M3952" s="42"/>
    </row>
    <row r="3953" spans="12:13" hidden="1" x14ac:dyDescent="0.25">
      <c r="L3953" s="42"/>
      <c r="M3953" s="42"/>
    </row>
    <row r="3954" spans="12:13" hidden="1" x14ac:dyDescent="0.25">
      <c r="L3954" s="42"/>
      <c r="M3954" s="42"/>
    </row>
    <row r="3955" spans="12:13" hidden="1" x14ac:dyDescent="0.25">
      <c r="L3955" s="42"/>
      <c r="M3955" s="42"/>
    </row>
    <row r="3956" spans="12:13" hidden="1" x14ac:dyDescent="0.25">
      <c r="L3956" s="42"/>
      <c r="M3956" s="42"/>
    </row>
    <row r="3957" spans="12:13" hidden="1" x14ac:dyDescent="0.25">
      <c r="L3957" s="42"/>
      <c r="M3957" s="42"/>
    </row>
    <row r="3958" spans="12:13" hidden="1" x14ac:dyDescent="0.25">
      <c r="L3958" s="42"/>
      <c r="M3958" s="42"/>
    </row>
    <row r="3959" spans="12:13" hidden="1" x14ac:dyDescent="0.25">
      <c r="L3959" s="42"/>
      <c r="M3959" s="42"/>
    </row>
    <row r="3960" spans="12:13" hidden="1" x14ac:dyDescent="0.25">
      <c r="L3960" s="42"/>
      <c r="M3960" s="42"/>
    </row>
    <row r="3961" spans="12:13" hidden="1" x14ac:dyDescent="0.25">
      <c r="L3961" s="42"/>
      <c r="M3961" s="42"/>
    </row>
    <row r="3962" spans="12:13" hidden="1" x14ac:dyDescent="0.25">
      <c r="L3962" s="42"/>
      <c r="M3962" s="42"/>
    </row>
    <row r="3963" spans="12:13" hidden="1" x14ac:dyDescent="0.25">
      <c r="L3963" s="42"/>
      <c r="M3963" s="42"/>
    </row>
    <row r="3964" spans="12:13" hidden="1" x14ac:dyDescent="0.25">
      <c r="L3964" s="42"/>
      <c r="M3964" s="42"/>
    </row>
    <row r="3965" spans="12:13" hidden="1" x14ac:dyDescent="0.25">
      <c r="L3965" s="42"/>
      <c r="M3965" s="42"/>
    </row>
    <row r="3966" spans="12:13" hidden="1" x14ac:dyDescent="0.25">
      <c r="L3966" s="42"/>
      <c r="M3966" s="42"/>
    </row>
    <row r="3967" spans="12:13" hidden="1" x14ac:dyDescent="0.25">
      <c r="L3967" s="42"/>
      <c r="M3967" s="42"/>
    </row>
    <row r="3968" spans="12:13" hidden="1" x14ac:dyDescent="0.25">
      <c r="L3968" s="42"/>
      <c r="M3968" s="42"/>
    </row>
    <row r="3969" spans="12:13" hidden="1" x14ac:dyDescent="0.25">
      <c r="L3969" s="42"/>
      <c r="M3969" s="42"/>
    </row>
    <row r="3970" spans="12:13" hidden="1" x14ac:dyDescent="0.25">
      <c r="L3970" s="42"/>
      <c r="M3970" s="42"/>
    </row>
    <row r="3971" spans="12:13" hidden="1" x14ac:dyDescent="0.25">
      <c r="L3971" s="42"/>
      <c r="M3971" s="42"/>
    </row>
    <row r="3972" spans="12:13" hidden="1" x14ac:dyDescent="0.25">
      <c r="L3972" s="42"/>
      <c r="M3972" s="42"/>
    </row>
    <row r="3973" spans="12:13" hidden="1" x14ac:dyDescent="0.25">
      <c r="L3973" s="42"/>
      <c r="M3973" s="42"/>
    </row>
    <row r="3974" spans="12:13" hidden="1" x14ac:dyDescent="0.25">
      <c r="L3974" s="42"/>
      <c r="M3974" s="42"/>
    </row>
    <row r="3975" spans="12:13" hidden="1" x14ac:dyDescent="0.25">
      <c r="L3975" s="42"/>
      <c r="M3975" s="42"/>
    </row>
    <row r="3976" spans="12:13" hidden="1" x14ac:dyDescent="0.25">
      <c r="L3976" s="42"/>
      <c r="M3976" s="42"/>
    </row>
    <row r="3977" spans="12:13" hidden="1" x14ac:dyDescent="0.25">
      <c r="L3977" s="42"/>
      <c r="M3977" s="42"/>
    </row>
    <row r="3978" spans="12:13" hidden="1" x14ac:dyDescent="0.25">
      <c r="L3978" s="42"/>
      <c r="M3978" s="42"/>
    </row>
    <row r="3979" spans="12:13" hidden="1" x14ac:dyDescent="0.25">
      <c r="L3979" s="42"/>
      <c r="M3979" s="42"/>
    </row>
    <row r="3980" spans="12:13" hidden="1" x14ac:dyDescent="0.25">
      <c r="L3980" s="42"/>
      <c r="M3980" s="42"/>
    </row>
    <row r="3981" spans="12:13" hidden="1" x14ac:dyDescent="0.25">
      <c r="L3981" s="42"/>
      <c r="M3981" s="42"/>
    </row>
    <row r="3982" spans="12:13" hidden="1" x14ac:dyDescent="0.25">
      <c r="L3982" s="42"/>
      <c r="M3982" s="42"/>
    </row>
    <row r="3983" spans="12:13" hidden="1" x14ac:dyDescent="0.25">
      <c r="L3983" s="42"/>
      <c r="M3983" s="42"/>
    </row>
    <row r="3984" spans="12:13" hidden="1" x14ac:dyDescent="0.25">
      <c r="L3984" s="42"/>
      <c r="M3984" s="42"/>
    </row>
    <row r="3985" spans="12:13" hidden="1" x14ac:dyDescent="0.25">
      <c r="L3985" s="42"/>
      <c r="M3985" s="42"/>
    </row>
    <row r="3986" spans="12:13" hidden="1" x14ac:dyDescent="0.25">
      <c r="L3986" s="42"/>
      <c r="M3986" s="42"/>
    </row>
    <row r="3987" spans="12:13" hidden="1" x14ac:dyDescent="0.25">
      <c r="L3987" s="42"/>
      <c r="M3987" s="42"/>
    </row>
    <row r="3988" spans="12:13" hidden="1" x14ac:dyDescent="0.25">
      <c r="L3988" s="42"/>
      <c r="M3988" s="42"/>
    </row>
    <row r="3989" spans="12:13" hidden="1" x14ac:dyDescent="0.25">
      <c r="L3989" s="42"/>
      <c r="M3989" s="42"/>
    </row>
    <row r="3990" spans="12:13" hidden="1" x14ac:dyDescent="0.25">
      <c r="L3990" s="42"/>
      <c r="M3990" s="42"/>
    </row>
    <row r="3991" spans="12:13" hidden="1" x14ac:dyDescent="0.25">
      <c r="L3991" s="42"/>
      <c r="M3991" s="42"/>
    </row>
    <row r="3992" spans="12:13" hidden="1" x14ac:dyDescent="0.25">
      <c r="L3992" s="42"/>
      <c r="M3992" s="42"/>
    </row>
    <row r="3993" spans="12:13" hidden="1" x14ac:dyDescent="0.25">
      <c r="L3993" s="42"/>
      <c r="M3993" s="42"/>
    </row>
    <row r="3994" spans="12:13" hidden="1" x14ac:dyDescent="0.25">
      <c r="L3994" s="42"/>
      <c r="M3994" s="42"/>
    </row>
    <row r="3995" spans="12:13" hidden="1" x14ac:dyDescent="0.25">
      <c r="L3995" s="42"/>
      <c r="M3995" s="42"/>
    </row>
    <row r="3996" spans="12:13" hidden="1" x14ac:dyDescent="0.25">
      <c r="L3996" s="42"/>
      <c r="M3996" s="42"/>
    </row>
    <row r="3997" spans="12:13" hidden="1" x14ac:dyDescent="0.25">
      <c r="L3997" s="42"/>
      <c r="M3997" s="42"/>
    </row>
    <row r="3998" spans="12:13" hidden="1" x14ac:dyDescent="0.25">
      <c r="L3998" s="42"/>
      <c r="M3998" s="42"/>
    </row>
    <row r="3999" spans="12:13" hidden="1" x14ac:dyDescent="0.25">
      <c r="L3999" s="42"/>
      <c r="M3999" s="42"/>
    </row>
    <row r="4000" spans="12:13" hidden="1" x14ac:dyDescent="0.25">
      <c r="L4000" s="42"/>
      <c r="M4000" s="42"/>
    </row>
    <row r="4001" spans="12:13" hidden="1" x14ac:dyDescent="0.25">
      <c r="L4001" s="42"/>
      <c r="M4001" s="42"/>
    </row>
    <row r="4002" spans="12:13" hidden="1" x14ac:dyDescent="0.25">
      <c r="L4002" s="42"/>
      <c r="M4002" s="42"/>
    </row>
    <row r="4003" spans="12:13" hidden="1" x14ac:dyDescent="0.25">
      <c r="L4003" s="42"/>
      <c r="M4003" s="42"/>
    </row>
    <row r="4004" spans="12:13" hidden="1" x14ac:dyDescent="0.25">
      <c r="L4004" s="42"/>
      <c r="M4004" s="42"/>
    </row>
    <row r="4005" spans="12:13" hidden="1" x14ac:dyDescent="0.25">
      <c r="L4005" s="42"/>
      <c r="M4005" s="42"/>
    </row>
    <row r="4006" spans="12:13" hidden="1" x14ac:dyDescent="0.25">
      <c r="L4006" s="42"/>
      <c r="M4006" s="42"/>
    </row>
    <row r="4007" spans="12:13" hidden="1" x14ac:dyDescent="0.25">
      <c r="L4007" s="42"/>
      <c r="M4007" s="42"/>
    </row>
    <row r="4008" spans="12:13" hidden="1" x14ac:dyDescent="0.25">
      <c r="L4008" s="42"/>
      <c r="M4008" s="42"/>
    </row>
    <row r="4009" spans="12:13" hidden="1" x14ac:dyDescent="0.25">
      <c r="L4009" s="42"/>
      <c r="M4009" s="42"/>
    </row>
    <row r="4010" spans="12:13" hidden="1" x14ac:dyDescent="0.25">
      <c r="L4010" s="42"/>
      <c r="M4010" s="42"/>
    </row>
    <row r="4011" spans="12:13" hidden="1" x14ac:dyDescent="0.25">
      <c r="L4011" s="42"/>
      <c r="M4011" s="42"/>
    </row>
    <row r="4012" spans="12:13" hidden="1" x14ac:dyDescent="0.25">
      <c r="L4012" s="42"/>
      <c r="M4012" s="42"/>
    </row>
    <row r="4013" spans="12:13" hidden="1" x14ac:dyDescent="0.25">
      <c r="L4013" s="42"/>
      <c r="M4013" s="42"/>
    </row>
    <row r="4014" spans="12:13" hidden="1" x14ac:dyDescent="0.25">
      <c r="L4014" s="42"/>
      <c r="M4014" s="42"/>
    </row>
    <row r="4015" spans="12:13" hidden="1" x14ac:dyDescent="0.25">
      <c r="L4015" s="42"/>
      <c r="M4015" s="42"/>
    </row>
    <row r="4016" spans="12:13" hidden="1" x14ac:dyDescent="0.25">
      <c r="L4016" s="42"/>
      <c r="M4016" s="42"/>
    </row>
    <row r="4017" spans="12:13" hidden="1" x14ac:dyDescent="0.25">
      <c r="L4017" s="42"/>
      <c r="M4017" s="42"/>
    </row>
    <row r="4018" spans="12:13" hidden="1" x14ac:dyDescent="0.25">
      <c r="L4018" s="42"/>
      <c r="M4018" s="42"/>
    </row>
    <row r="4019" spans="12:13" hidden="1" x14ac:dyDescent="0.25">
      <c r="L4019" s="42"/>
      <c r="M4019" s="42"/>
    </row>
    <row r="4020" spans="12:13" hidden="1" x14ac:dyDescent="0.25">
      <c r="L4020" s="42"/>
      <c r="M4020" s="42"/>
    </row>
    <row r="4021" spans="12:13" hidden="1" x14ac:dyDescent="0.25">
      <c r="L4021" s="42"/>
      <c r="M4021" s="42"/>
    </row>
    <row r="4022" spans="12:13" hidden="1" x14ac:dyDescent="0.25">
      <c r="L4022" s="42"/>
      <c r="M4022" s="42"/>
    </row>
    <row r="4023" spans="12:13" hidden="1" x14ac:dyDescent="0.25">
      <c r="L4023" s="42"/>
      <c r="M4023" s="42"/>
    </row>
    <row r="4024" spans="12:13" hidden="1" x14ac:dyDescent="0.25">
      <c r="L4024" s="42"/>
      <c r="M4024" s="42"/>
    </row>
    <row r="4025" spans="12:13" hidden="1" x14ac:dyDescent="0.25">
      <c r="L4025" s="42"/>
      <c r="M4025" s="42"/>
    </row>
    <row r="4026" spans="12:13" hidden="1" x14ac:dyDescent="0.25">
      <c r="L4026" s="42"/>
      <c r="M4026" s="42"/>
    </row>
    <row r="4027" spans="12:13" hidden="1" x14ac:dyDescent="0.25">
      <c r="L4027" s="42"/>
      <c r="M4027" s="42"/>
    </row>
    <row r="4028" spans="12:13" hidden="1" x14ac:dyDescent="0.25">
      <c r="L4028" s="42"/>
      <c r="M4028" s="42"/>
    </row>
    <row r="4029" spans="12:13" hidden="1" x14ac:dyDescent="0.25">
      <c r="L4029" s="42"/>
      <c r="M4029" s="42"/>
    </row>
    <row r="4030" spans="12:13" hidden="1" x14ac:dyDescent="0.25">
      <c r="L4030" s="42"/>
      <c r="M4030" s="42"/>
    </row>
    <row r="4031" spans="12:13" hidden="1" x14ac:dyDescent="0.25">
      <c r="L4031" s="42"/>
      <c r="M4031" s="42"/>
    </row>
    <row r="4032" spans="12:13" hidden="1" x14ac:dyDescent="0.25">
      <c r="L4032" s="42"/>
      <c r="M4032" s="42"/>
    </row>
    <row r="4033" spans="12:13" hidden="1" x14ac:dyDescent="0.25">
      <c r="L4033" s="42"/>
      <c r="M4033" s="42"/>
    </row>
    <row r="4034" spans="12:13" hidden="1" x14ac:dyDescent="0.25">
      <c r="L4034" s="42"/>
      <c r="M4034" s="42"/>
    </row>
    <row r="4035" spans="12:13" hidden="1" x14ac:dyDescent="0.25">
      <c r="L4035" s="42"/>
      <c r="M4035" s="42"/>
    </row>
    <row r="4036" spans="12:13" hidden="1" x14ac:dyDescent="0.25">
      <c r="L4036" s="42"/>
      <c r="M4036" s="42"/>
    </row>
    <row r="4037" spans="12:13" hidden="1" x14ac:dyDescent="0.25">
      <c r="L4037" s="42"/>
      <c r="M4037" s="42"/>
    </row>
    <row r="4038" spans="12:13" hidden="1" x14ac:dyDescent="0.25">
      <c r="L4038" s="42"/>
      <c r="M4038" s="42"/>
    </row>
    <row r="4039" spans="12:13" hidden="1" x14ac:dyDescent="0.25">
      <c r="L4039" s="42"/>
      <c r="M4039" s="42"/>
    </row>
    <row r="4040" spans="12:13" hidden="1" x14ac:dyDescent="0.25">
      <c r="L4040" s="42"/>
      <c r="M4040" s="42"/>
    </row>
    <row r="4041" spans="12:13" hidden="1" x14ac:dyDescent="0.25">
      <c r="L4041" s="42"/>
      <c r="M4041" s="42"/>
    </row>
    <row r="4042" spans="12:13" hidden="1" x14ac:dyDescent="0.25">
      <c r="L4042" s="42"/>
      <c r="M4042" s="42"/>
    </row>
    <row r="4043" spans="12:13" hidden="1" x14ac:dyDescent="0.25">
      <c r="L4043" s="42"/>
      <c r="M4043" s="42"/>
    </row>
    <row r="4044" spans="12:13" hidden="1" x14ac:dyDescent="0.25">
      <c r="L4044" s="42"/>
      <c r="M4044" s="42"/>
    </row>
    <row r="4045" spans="12:13" hidden="1" x14ac:dyDescent="0.25">
      <c r="L4045" s="42"/>
      <c r="M4045" s="42"/>
    </row>
    <row r="4046" spans="12:13" hidden="1" x14ac:dyDescent="0.25">
      <c r="L4046" s="42"/>
      <c r="M4046" s="42"/>
    </row>
    <row r="4047" spans="12:13" hidden="1" x14ac:dyDescent="0.25">
      <c r="L4047" s="42"/>
      <c r="M4047" s="42"/>
    </row>
    <row r="4048" spans="12:13" hidden="1" x14ac:dyDescent="0.25">
      <c r="L4048" s="42"/>
      <c r="M4048" s="42"/>
    </row>
    <row r="4049" spans="12:13" hidden="1" x14ac:dyDescent="0.25">
      <c r="L4049" s="42"/>
      <c r="M4049" s="42"/>
    </row>
    <row r="4050" spans="12:13" hidden="1" x14ac:dyDescent="0.25">
      <c r="L4050" s="42"/>
      <c r="M4050" s="42"/>
    </row>
    <row r="4051" spans="12:13" hidden="1" x14ac:dyDescent="0.25">
      <c r="L4051" s="42"/>
      <c r="M4051" s="42"/>
    </row>
    <row r="4052" spans="12:13" hidden="1" x14ac:dyDescent="0.25">
      <c r="L4052" s="42"/>
      <c r="M4052" s="42"/>
    </row>
    <row r="4053" spans="12:13" hidden="1" x14ac:dyDescent="0.25">
      <c r="L4053" s="42"/>
      <c r="M4053" s="42"/>
    </row>
    <row r="4054" spans="12:13" hidden="1" x14ac:dyDescent="0.25">
      <c r="L4054" s="42"/>
      <c r="M4054" s="42"/>
    </row>
    <row r="4055" spans="12:13" hidden="1" x14ac:dyDescent="0.25">
      <c r="L4055" s="42"/>
      <c r="M4055" s="42"/>
    </row>
    <row r="4056" spans="12:13" hidden="1" x14ac:dyDescent="0.25">
      <c r="L4056" s="42"/>
      <c r="M4056" s="42"/>
    </row>
    <row r="4057" spans="12:13" hidden="1" x14ac:dyDescent="0.25">
      <c r="L4057" s="42"/>
      <c r="M4057" s="42"/>
    </row>
    <row r="4058" spans="12:13" hidden="1" x14ac:dyDescent="0.25">
      <c r="L4058" s="42"/>
      <c r="M4058" s="42"/>
    </row>
    <row r="4059" spans="12:13" hidden="1" x14ac:dyDescent="0.25">
      <c r="L4059" s="42"/>
      <c r="M4059" s="42"/>
    </row>
    <row r="4060" spans="12:13" hidden="1" x14ac:dyDescent="0.25">
      <c r="L4060" s="42"/>
      <c r="M4060" s="42"/>
    </row>
    <row r="4061" spans="12:13" hidden="1" x14ac:dyDescent="0.25">
      <c r="L4061" s="42"/>
      <c r="M4061" s="42"/>
    </row>
    <row r="4062" spans="12:13" hidden="1" x14ac:dyDescent="0.25">
      <c r="L4062" s="42"/>
      <c r="M4062" s="42"/>
    </row>
    <row r="4063" spans="12:13" hidden="1" x14ac:dyDescent="0.25">
      <c r="L4063" s="42"/>
      <c r="M4063" s="42"/>
    </row>
    <row r="4064" spans="12:13" hidden="1" x14ac:dyDescent="0.25">
      <c r="L4064" s="42"/>
      <c r="M4064" s="42"/>
    </row>
    <row r="4065" spans="12:13" hidden="1" x14ac:dyDescent="0.25">
      <c r="L4065" s="42"/>
      <c r="M4065" s="42"/>
    </row>
    <row r="4066" spans="12:13" hidden="1" x14ac:dyDescent="0.25">
      <c r="L4066" s="42"/>
      <c r="M4066" s="42"/>
    </row>
    <row r="4067" spans="12:13" hidden="1" x14ac:dyDescent="0.25">
      <c r="L4067" s="42"/>
      <c r="M4067" s="42"/>
    </row>
    <row r="4068" spans="12:13" hidden="1" x14ac:dyDescent="0.25">
      <c r="L4068" s="42"/>
      <c r="M4068" s="42"/>
    </row>
    <row r="4069" spans="12:13" hidden="1" x14ac:dyDescent="0.25">
      <c r="L4069" s="42"/>
      <c r="M4069" s="42"/>
    </row>
    <row r="4070" spans="12:13" hidden="1" x14ac:dyDescent="0.25">
      <c r="L4070" s="42"/>
      <c r="M4070" s="42"/>
    </row>
    <row r="4071" spans="12:13" hidden="1" x14ac:dyDescent="0.25">
      <c r="L4071" s="42"/>
      <c r="M4071" s="42"/>
    </row>
    <row r="4072" spans="12:13" hidden="1" x14ac:dyDescent="0.25">
      <c r="L4072" s="42"/>
      <c r="M4072" s="42"/>
    </row>
    <row r="4073" spans="12:13" hidden="1" x14ac:dyDescent="0.25">
      <c r="L4073" s="42"/>
      <c r="M4073" s="42"/>
    </row>
    <row r="4074" spans="12:13" hidden="1" x14ac:dyDescent="0.25">
      <c r="L4074" s="42"/>
      <c r="M4074" s="42"/>
    </row>
    <row r="4075" spans="12:13" hidden="1" x14ac:dyDescent="0.25">
      <c r="L4075" s="42"/>
      <c r="M4075" s="42"/>
    </row>
    <row r="4076" spans="12:13" hidden="1" x14ac:dyDescent="0.25">
      <c r="L4076" s="42"/>
      <c r="M4076" s="42"/>
    </row>
    <row r="4077" spans="12:13" hidden="1" x14ac:dyDescent="0.25">
      <c r="L4077" s="42"/>
      <c r="M4077" s="42"/>
    </row>
    <row r="4078" spans="12:13" hidden="1" x14ac:dyDescent="0.25">
      <c r="L4078" s="42"/>
      <c r="M4078" s="42"/>
    </row>
    <row r="4079" spans="12:13" hidden="1" x14ac:dyDescent="0.25">
      <c r="L4079" s="42"/>
      <c r="M4079" s="42"/>
    </row>
    <row r="4080" spans="12:13" hidden="1" x14ac:dyDescent="0.25">
      <c r="L4080" s="42"/>
      <c r="M4080" s="42"/>
    </row>
    <row r="4081" spans="12:13" hidden="1" x14ac:dyDescent="0.25">
      <c r="L4081" s="42"/>
      <c r="M4081" s="42"/>
    </row>
    <row r="4082" spans="12:13" hidden="1" x14ac:dyDescent="0.25">
      <c r="L4082" s="42"/>
      <c r="M4082" s="42"/>
    </row>
    <row r="4083" spans="12:13" hidden="1" x14ac:dyDescent="0.25">
      <c r="L4083" s="42"/>
      <c r="M4083" s="42"/>
    </row>
    <row r="4084" spans="12:13" hidden="1" x14ac:dyDescent="0.25">
      <c r="L4084" s="42"/>
      <c r="M4084" s="42"/>
    </row>
    <row r="4085" spans="12:13" hidden="1" x14ac:dyDescent="0.25">
      <c r="L4085" s="42"/>
      <c r="M4085" s="42"/>
    </row>
    <row r="4086" spans="12:13" hidden="1" x14ac:dyDescent="0.25">
      <c r="L4086" s="42"/>
      <c r="M4086" s="42"/>
    </row>
    <row r="4087" spans="12:13" hidden="1" x14ac:dyDescent="0.25">
      <c r="L4087" s="42"/>
      <c r="M4087" s="42"/>
    </row>
    <row r="4088" spans="12:13" hidden="1" x14ac:dyDescent="0.25">
      <c r="L4088" s="42"/>
      <c r="M4088" s="42"/>
    </row>
    <row r="4089" spans="12:13" hidden="1" x14ac:dyDescent="0.25">
      <c r="L4089" s="42"/>
      <c r="M4089" s="42"/>
    </row>
    <row r="4090" spans="12:13" hidden="1" x14ac:dyDescent="0.25">
      <c r="L4090" s="42"/>
      <c r="M4090" s="42"/>
    </row>
    <row r="4091" spans="12:13" hidden="1" x14ac:dyDescent="0.25">
      <c r="L4091" s="42"/>
      <c r="M4091" s="42"/>
    </row>
    <row r="4092" spans="12:13" hidden="1" x14ac:dyDescent="0.25">
      <c r="L4092" s="42"/>
      <c r="M4092" s="42"/>
    </row>
    <row r="4093" spans="12:13" hidden="1" x14ac:dyDescent="0.25">
      <c r="L4093" s="42"/>
      <c r="M4093" s="42"/>
    </row>
    <row r="4094" spans="12:13" hidden="1" x14ac:dyDescent="0.25">
      <c r="L4094" s="42"/>
      <c r="M4094" s="42"/>
    </row>
    <row r="4095" spans="12:13" hidden="1" x14ac:dyDescent="0.25">
      <c r="L4095" s="42"/>
      <c r="M4095" s="42"/>
    </row>
    <row r="4096" spans="12:13" hidden="1" x14ac:dyDescent="0.25">
      <c r="L4096" s="42"/>
      <c r="M4096" s="42"/>
    </row>
    <row r="4097" spans="12:13" hidden="1" x14ac:dyDescent="0.25">
      <c r="L4097" s="42"/>
      <c r="M4097" s="42"/>
    </row>
    <row r="4098" spans="12:13" hidden="1" x14ac:dyDescent="0.25">
      <c r="L4098" s="42"/>
      <c r="M4098" s="42"/>
    </row>
    <row r="4099" spans="12:13" hidden="1" x14ac:dyDescent="0.25">
      <c r="L4099" s="42"/>
      <c r="M4099" s="42"/>
    </row>
    <row r="4100" spans="12:13" hidden="1" x14ac:dyDescent="0.25">
      <c r="L4100" s="42"/>
      <c r="M4100" s="42"/>
    </row>
    <row r="4101" spans="12:13" hidden="1" x14ac:dyDescent="0.25">
      <c r="L4101" s="42"/>
      <c r="M4101" s="42"/>
    </row>
    <row r="4102" spans="12:13" hidden="1" x14ac:dyDescent="0.25">
      <c r="L4102" s="42"/>
      <c r="M4102" s="42"/>
    </row>
    <row r="4103" spans="12:13" hidden="1" x14ac:dyDescent="0.25">
      <c r="L4103" s="42"/>
      <c r="M4103" s="42"/>
    </row>
    <row r="4104" spans="12:13" hidden="1" x14ac:dyDescent="0.25">
      <c r="L4104" s="42"/>
      <c r="M4104" s="42"/>
    </row>
    <row r="4105" spans="12:13" hidden="1" x14ac:dyDescent="0.25">
      <c r="L4105" s="42"/>
      <c r="M4105" s="42"/>
    </row>
    <row r="4106" spans="12:13" hidden="1" x14ac:dyDescent="0.25">
      <c r="L4106" s="42"/>
      <c r="M4106" s="42"/>
    </row>
    <row r="4107" spans="12:13" hidden="1" x14ac:dyDescent="0.25">
      <c r="L4107" s="42"/>
      <c r="M4107" s="42"/>
    </row>
    <row r="4108" spans="12:13" hidden="1" x14ac:dyDescent="0.25">
      <c r="L4108" s="42"/>
      <c r="M4108" s="42"/>
    </row>
    <row r="4109" spans="12:13" hidden="1" x14ac:dyDescent="0.25">
      <c r="L4109" s="42"/>
      <c r="M4109" s="42"/>
    </row>
    <row r="4110" spans="12:13" hidden="1" x14ac:dyDescent="0.25">
      <c r="L4110" s="42"/>
      <c r="M4110" s="42"/>
    </row>
    <row r="4111" spans="12:13" hidden="1" x14ac:dyDescent="0.25">
      <c r="L4111" s="42"/>
      <c r="M4111" s="42"/>
    </row>
    <row r="4112" spans="12:13" hidden="1" x14ac:dyDescent="0.25">
      <c r="L4112" s="42"/>
      <c r="M4112" s="42"/>
    </row>
    <row r="4113" spans="12:13" hidden="1" x14ac:dyDescent="0.25">
      <c r="L4113" s="42"/>
      <c r="M4113" s="42"/>
    </row>
    <row r="4114" spans="12:13" hidden="1" x14ac:dyDescent="0.25">
      <c r="L4114" s="42"/>
      <c r="M4114" s="42"/>
    </row>
    <row r="4115" spans="12:13" hidden="1" x14ac:dyDescent="0.25">
      <c r="L4115" s="42"/>
      <c r="M4115" s="42"/>
    </row>
    <row r="4116" spans="12:13" hidden="1" x14ac:dyDescent="0.25">
      <c r="L4116" s="42"/>
      <c r="M4116" s="42"/>
    </row>
    <row r="4117" spans="12:13" hidden="1" x14ac:dyDescent="0.25">
      <c r="L4117" s="42"/>
      <c r="M4117" s="42"/>
    </row>
    <row r="4118" spans="12:13" hidden="1" x14ac:dyDescent="0.25">
      <c r="L4118" s="42"/>
      <c r="M4118" s="42"/>
    </row>
    <row r="4119" spans="12:13" hidden="1" x14ac:dyDescent="0.25">
      <c r="L4119" s="42"/>
      <c r="M4119" s="42"/>
    </row>
    <row r="4120" spans="12:13" hidden="1" x14ac:dyDescent="0.25">
      <c r="L4120" s="42"/>
      <c r="M4120" s="42"/>
    </row>
    <row r="4121" spans="12:13" hidden="1" x14ac:dyDescent="0.25">
      <c r="L4121" s="42"/>
      <c r="M4121" s="42"/>
    </row>
    <row r="4122" spans="12:13" hidden="1" x14ac:dyDescent="0.25">
      <c r="L4122" s="42"/>
      <c r="M4122" s="42"/>
    </row>
    <row r="4123" spans="12:13" hidden="1" x14ac:dyDescent="0.25">
      <c r="L4123" s="42"/>
      <c r="M4123" s="42"/>
    </row>
    <row r="4124" spans="12:13" hidden="1" x14ac:dyDescent="0.25">
      <c r="L4124" s="42"/>
      <c r="M4124" s="42"/>
    </row>
    <row r="4125" spans="12:13" hidden="1" x14ac:dyDescent="0.25">
      <c r="L4125" s="42"/>
      <c r="M4125" s="42"/>
    </row>
    <row r="4126" spans="12:13" hidden="1" x14ac:dyDescent="0.25">
      <c r="L4126" s="42"/>
      <c r="M4126" s="42"/>
    </row>
    <row r="4127" spans="12:13" hidden="1" x14ac:dyDescent="0.25">
      <c r="L4127" s="42"/>
      <c r="M4127" s="42"/>
    </row>
    <row r="4128" spans="12:13" hidden="1" x14ac:dyDescent="0.25">
      <c r="L4128" s="42"/>
      <c r="M4128" s="42"/>
    </row>
    <row r="4129" spans="12:13" hidden="1" x14ac:dyDescent="0.25">
      <c r="L4129" s="42"/>
      <c r="M4129" s="42"/>
    </row>
    <row r="4130" spans="12:13" hidden="1" x14ac:dyDescent="0.25">
      <c r="L4130" s="42"/>
      <c r="M4130" s="42"/>
    </row>
    <row r="4131" spans="12:13" hidden="1" x14ac:dyDescent="0.25">
      <c r="L4131" s="42"/>
      <c r="M4131" s="42"/>
    </row>
    <row r="4132" spans="12:13" hidden="1" x14ac:dyDescent="0.25">
      <c r="L4132" s="42"/>
      <c r="M4132" s="42"/>
    </row>
    <row r="4133" spans="12:13" hidden="1" x14ac:dyDescent="0.25">
      <c r="L4133" s="42"/>
      <c r="M4133" s="42"/>
    </row>
    <row r="4134" spans="12:13" hidden="1" x14ac:dyDescent="0.25">
      <c r="L4134" s="42"/>
      <c r="M4134" s="42"/>
    </row>
    <row r="4135" spans="12:13" hidden="1" x14ac:dyDescent="0.25">
      <c r="L4135" s="42"/>
      <c r="M4135" s="42"/>
    </row>
    <row r="4136" spans="12:13" hidden="1" x14ac:dyDescent="0.25">
      <c r="L4136" s="42"/>
      <c r="M4136" s="42"/>
    </row>
    <row r="4137" spans="12:13" hidden="1" x14ac:dyDescent="0.25">
      <c r="L4137" s="42"/>
      <c r="M4137" s="42"/>
    </row>
    <row r="4138" spans="12:13" hidden="1" x14ac:dyDescent="0.25">
      <c r="L4138" s="42"/>
      <c r="M4138" s="42"/>
    </row>
    <row r="4139" spans="12:13" hidden="1" x14ac:dyDescent="0.25">
      <c r="L4139" s="42"/>
      <c r="M4139" s="42"/>
    </row>
    <row r="4140" spans="12:13" hidden="1" x14ac:dyDescent="0.25">
      <c r="L4140" s="42"/>
      <c r="M4140" s="42"/>
    </row>
    <row r="4141" spans="12:13" hidden="1" x14ac:dyDescent="0.25">
      <c r="L4141" s="42"/>
      <c r="M4141" s="42"/>
    </row>
    <row r="4142" spans="12:13" hidden="1" x14ac:dyDescent="0.25">
      <c r="L4142" s="42"/>
      <c r="M4142" s="42"/>
    </row>
    <row r="4143" spans="12:13" hidden="1" x14ac:dyDescent="0.25">
      <c r="L4143" s="42"/>
      <c r="M4143" s="42"/>
    </row>
    <row r="4144" spans="12:13" hidden="1" x14ac:dyDescent="0.25">
      <c r="L4144" s="42"/>
      <c r="M4144" s="42"/>
    </row>
    <row r="4145" spans="12:13" hidden="1" x14ac:dyDescent="0.25">
      <c r="L4145" s="42"/>
      <c r="M4145" s="42"/>
    </row>
    <row r="4146" spans="12:13" hidden="1" x14ac:dyDescent="0.25">
      <c r="L4146" s="42"/>
      <c r="M4146" s="42"/>
    </row>
    <row r="4147" spans="12:13" hidden="1" x14ac:dyDescent="0.25">
      <c r="L4147" s="42"/>
      <c r="M4147" s="42"/>
    </row>
    <row r="4148" spans="12:13" hidden="1" x14ac:dyDescent="0.25">
      <c r="L4148" s="42"/>
      <c r="M4148" s="42"/>
    </row>
    <row r="4149" spans="12:13" hidden="1" x14ac:dyDescent="0.25">
      <c r="L4149" s="42"/>
      <c r="M4149" s="42"/>
    </row>
    <row r="4150" spans="12:13" hidden="1" x14ac:dyDescent="0.25">
      <c r="L4150" s="42"/>
      <c r="M4150" s="42"/>
    </row>
    <row r="4151" spans="12:13" hidden="1" x14ac:dyDescent="0.25">
      <c r="L4151" s="42"/>
      <c r="M4151" s="42"/>
    </row>
    <row r="4152" spans="12:13" hidden="1" x14ac:dyDescent="0.25">
      <c r="L4152" s="42"/>
      <c r="M4152" s="42"/>
    </row>
    <row r="4153" spans="12:13" hidden="1" x14ac:dyDescent="0.25">
      <c r="L4153" s="42"/>
      <c r="M4153" s="42"/>
    </row>
    <row r="4154" spans="12:13" hidden="1" x14ac:dyDescent="0.25">
      <c r="L4154" s="42"/>
      <c r="M4154" s="42"/>
    </row>
    <row r="4155" spans="12:13" hidden="1" x14ac:dyDescent="0.25">
      <c r="L4155" s="42"/>
      <c r="M4155" s="42"/>
    </row>
    <row r="4156" spans="12:13" hidden="1" x14ac:dyDescent="0.25">
      <c r="L4156" s="42"/>
      <c r="M4156" s="42"/>
    </row>
    <row r="4157" spans="12:13" hidden="1" x14ac:dyDescent="0.25">
      <c r="L4157" s="42"/>
      <c r="M4157" s="42"/>
    </row>
    <row r="4158" spans="12:13" hidden="1" x14ac:dyDescent="0.25">
      <c r="L4158" s="42"/>
      <c r="M4158" s="42"/>
    </row>
    <row r="4159" spans="12:13" hidden="1" x14ac:dyDescent="0.25">
      <c r="L4159" s="42"/>
      <c r="M4159" s="42"/>
    </row>
    <row r="4160" spans="12:13" hidden="1" x14ac:dyDescent="0.25">
      <c r="L4160" s="42"/>
      <c r="M4160" s="42"/>
    </row>
    <row r="4161" spans="12:13" hidden="1" x14ac:dyDescent="0.25">
      <c r="L4161" s="42"/>
      <c r="M4161" s="42"/>
    </row>
    <row r="4162" spans="12:13" hidden="1" x14ac:dyDescent="0.25">
      <c r="L4162" s="42"/>
      <c r="M4162" s="42"/>
    </row>
    <row r="4163" spans="12:13" hidden="1" x14ac:dyDescent="0.25">
      <c r="L4163" s="42"/>
      <c r="M4163" s="42"/>
    </row>
    <row r="4164" spans="12:13" hidden="1" x14ac:dyDescent="0.25">
      <c r="L4164" s="42"/>
      <c r="M4164" s="42"/>
    </row>
    <row r="4165" spans="12:13" hidden="1" x14ac:dyDescent="0.25">
      <c r="L4165" s="42"/>
      <c r="M4165" s="42"/>
    </row>
    <row r="4166" spans="12:13" hidden="1" x14ac:dyDescent="0.25">
      <c r="L4166" s="42"/>
      <c r="M4166" s="42"/>
    </row>
    <row r="4167" spans="12:13" hidden="1" x14ac:dyDescent="0.25">
      <c r="L4167" s="42"/>
      <c r="M4167" s="42"/>
    </row>
    <row r="4168" spans="12:13" hidden="1" x14ac:dyDescent="0.25">
      <c r="L4168" s="42"/>
      <c r="M4168" s="42"/>
    </row>
    <row r="4169" spans="12:13" hidden="1" x14ac:dyDescent="0.25">
      <c r="L4169" s="42"/>
      <c r="M4169" s="42"/>
    </row>
    <row r="4170" spans="12:13" hidden="1" x14ac:dyDescent="0.25">
      <c r="L4170" s="42"/>
      <c r="M4170" s="42"/>
    </row>
    <row r="4171" spans="12:13" hidden="1" x14ac:dyDescent="0.25">
      <c r="L4171" s="42"/>
      <c r="M4171" s="42"/>
    </row>
    <row r="4172" spans="12:13" hidden="1" x14ac:dyDescent="0.25">
      <c r="L4172" s="42"/>
      <c r="M4172" s="42"/>
    </row>
    <row r="4173" spans="12:13" hidden="1" x14ac:dyDescent="0.25">
      <c r="L4173" s="42"/>
      <c r="M4173" s="42"/>
    </row>
    <row r="4174" spans="12:13" hidden="1" x14ac:dyDescent="0.25">
      <c r="L4174" s="42"/>
      <c r="M4174" s="42"/>
    </row>
    <row r="4175" spans="12:13" hidden="1" x14ac:dyDescent="0.25">
      <c r="L4175" s="42"/>
      <c r="M4175" s="42"/>
    </row>
    <row r="4176" spans="12:13" hidden="1" x14ac:dyDescent="0.25">
      <c r="L4176" s="42"/>
      <c r="M4176" s="42"/>
    </row>
    <row r="4177" spans="12:13" hidden="1" x14ac:dyDescent="0.25">
      <c r="L4177" s="42"/>
      <c r="M4177" s="42"/>
    </row>
    <row r="4178" spans="12:13" hidden="1" x14ac:dyDescent="0.25">
      <c r="L4178" s="42"/>
      <c r="M4178" s="42"/>
    </row>
    <row r="4179" spans="12:13" hidden="1" x14ac:dyDescent="0.25">
      <c r="L4179" s="42"/>
      <c r="M4179" s="42"/>
    </row>
    <row r="4180" spans="12:13" hidden="1" x14ac:dyDescent="0.25">
      <c r="L4180" s="42"/>
      <c r="M4180" s="42"/>
    </row>
    <row r="4181" spans="12:13" hidden="1" x14ac:dyDescent="0.25">
      <c r="L4181" s="42"/>
      <c r="M4181" s="42"/>
    </row>
    <row r="4182" spans="12:13" hidden="1" x14ac:dyDescent="0.25">
      <c r="L4182" s="42"/>
      <c r="M4182" s="42"/>
    </row>
    <row r="4183" spans="12:13" hidden="1" x14ac:dyDescent="0.25">
      <c r="L4183" s="42"/>
      <c r="M4183" s="42"/>
    </row>
    <row r="4184" spans="12:13" hidden="1" x14ac:dyDescent="0.25">
      <c r="L4184" s="42"/>
      <c r="M4184" s="42"/>
    </row>
    <row r="4185" spans="12:13" hidden="1" x14ac:dyDescent="0.25">
      <c r="L4185" s="42"/>
      <c r="M4185" s="42"/>
    </row>
    <row r="4186" spans="12:13" hidden="1" x14ac:dyDescent="0.25">
      <c r="L4186" s="42"/>
      <c r="M4186" s="42"/>
    </row>
    <row r="4187" spans="12:13" hidden="1" x14ac:dyDescent="0.25">
      <c r="L4187" s="42"/>
      <c r="M4187" s="42"/>
    </row>
    <row r="4188" spans="12:13" hidden="1" x14ac:dyDescent="0.25">
      <c r="L4188" s="42"/>
      <c r="M4188" s="42"/>
    </row>
    <row r="4189" spans="12:13" hidden="1" x14ac:dyDescent="0.25">
      <c r="L4189" s="42"/>
      <c r="M4189" s="42"/>
    </row>
    <row r="4190" spans="12:13" hidden="1" x14ac:dyDescent="0.25">
      <c r="L4190" s="42"/>
      <c r="M4190" s="42"/>
    </row>
    <row r="4191" spans="12:13" hidden="1" x14ac:dyDescent="0.25">
      <c r="L4191" s="42"/>
      <c r="M4191" s="42"/>
    </row>
    <row r="4192" spans="12:13" hidden="1" x14ac:dyDescent="0.25">
      <c r="L4192" s="42"/>
      <c r="M4192" s="42"/>
    </row>
    <row r="4193" spans="12:13" hidden="1" x14ac:dyDescent="0.25">
      <c r="L4193" s="42"/>
      <c r="M4193" s="42"/>
    </row>
    <row r="4194" spans="12:13" hidden="1" x14ac:dyDescent="0.25">
      <c r="L4194" s="42"/>
      <c r="M4194" s="42"/>
    </row>
    <row r="4195" spans="12:13" hidden="1" x14ac:dyDescent="0.25">
      <c r="L4195" s="42"/>
      <c r="M4195" s="42"/>
    </row>
    <row r="4196" spans="12:13" hidden="1" x14ac:dyDescent="0.25">
      <c r="L4196" s="42"/>
      <c r="M4196" s="42"/>
    </row>
    <row r="4197" spans="12:13" hidden="1" x14ac:dyDescent="0.25">
      <c r="L4197" s="42"/>
      <c r="M4197" s="42"/>
    </row>
    <row r="4198" spans="12:13" hidden="1" x14ac:dyDescent="0.25">
      <c r="L4198" s="42"/>
      <c r="M4198" s="42"/>
    </row>
    <row r="4199" spans="12:13" hidden="1" x14ac:dyDescent="0.25">
      <c r="L4199" s="42"/>
      <c r="M4199" s="42"/>
    </row>
    <row r="4200" spans="12:13" hidden="1" x14ac:dyDescent="0.25">
      <c r="L4200" s="42"/>
      <c r="M4200" s="42"/>
    </row>
    <row r="4201" spans="12:13" hidden="1" x14ac:dyDescent="0.25">
      <c r="L4201" s="42"/>
      <c r="M4201" s="42"/>
    </row>
    <row r="4202" spans="12:13" hidden="1" x14ac:dyDescent="0.25">
      <c r="L4202" s="42"/>
      <c r="M4202" s="42"/>
    </row>
    <row r="4203" spans="12:13" hidden="1" x14ac:dyDescent="0.25">
      <c r="L4203" s="42"/>
      <c r="M4203" s="42"/>
    </row>
    <row r="4204" spans="12:13" hidden="1" x14ac:dyDescent="0.25">
      <c r="L4204" s="42"/>
      <c r="M4204" s="42"/>
    </row>
    <row r="4205" spans="12:13" hidden="1" x14ac:dyDescent="0.25">
      <c r="L4205" s="42"/>
      <c r="M4205" s="42"/>
    </row>
    <row r="4206" spans="12:13" hidden="1" x14ac:dyDescent="0.25">
      <c r="L4206" s="42"/>
      <c r="M4206" s="42"/>
    </row>
    <row r="4207" spans="12:13" hidden="1" x14ac:dyDescent="0.25">
      <c r="L4207" s="42"/>
      <c r="M4207" s="42"/>
    </row>
    <row r="4208" spans="12:13" hidden="1" x14ac:dyDescent="0.25">
      <c r="L4208" s="42"/>
      <c r="M4208" s="42"/>
    </row>
    <row r="4209" spans="12:13" hidden="1" x14ac:dyDescent="0.25">
      <c r="L4209" s="42"/>
      <c r="M4209" s="42"/>
    </row>
    <row r="4210" spans="12:13" hidden="1" x14ac:dyDescent="0.25">
      <c r="L4210" s="42"/>
      <c r="M4210" s="42"/>
    </row>
    <row r="4211" spans="12:13" hidden="1" x14ac:dyDescent="0.25">
      <c r="L4211" s="42"/>
      <c r="M4211" s="42"/>
    </row>
    <row r="4212" spans="12:13" hidden="1" x14ac:dyDescent="0.25">
      <c r="L4212" s="42"/>
      <c r="M4212" s="42"/>
    </row>
    <row r="4213" spans="12:13" hidden="1" x14ac:dyDescent="0.25">
      <c r="L4213" s="42"/>
      <c r="M4213" s="42"/>
    </row>
    <row r="4214" spans="12:13" hidden="1" x14ac:dyDescent="0.25">
      <c r="L4214" s="42"/>
      <c r="M4214" s="42"/>
    </row>
    <row r="4215" spans="12:13" hidden="1" x14ac:dyDescent="0.25">
      <c r="L4215" s="42"/>
      <c r="M4215" s="42"/>
    </row>
    <row r="4216" spans="12:13" hidden="1" x14ac:dyDescent="0.25">
      <c r="L4216" s="42"/>
      <c r="M4216" s="42"/>
    </row>
    <row r="4217" spans="12:13" hidden="1" x14ac:dyDescent="0.25">
      <c r="L4217" s="42"/>
      <c r="M4217" s="42"/>
    </row>
    <row r="4218" spans="12:13" hidden="1" x14ac:dyDescent="0.25">
      <c r="L4218" s="42"/>
      <c r="M4218" s="42"/>
    </row>
    <row r="4219" spans="12:13" hidden="1" x14ac:dyDescent="0.25">
      <c r="L4219" s="42"/>
      <c r="M4219" s="42"/>
    </row>
    <row r="4220" spans="12:13" hidden="1" x14ac:dyDescent="0.25">
      <c r="L4220" s="42"/>
      <c r="M4220" s="42"/>
    </row>
    <row r="4221" spans="12:13" hidden="1" x14ac:dyDescent="0.25">
      <c r="L4221" s="42"/>
      <c r="M4221" s="42"/>
    </row>
    <row r="4222" spans="12:13" hidden="1" x14ac:dyDescent="0.25">
      <c r="L4222" s="42"/>
      <c r="M4222" s="42"/>
    </row>
    <row r="4223" spans="12:13" hidden="1" x14ac:dyDescent="0.25">
      <c r="L4223" s="42"/>
      <c r="M4223" s="42"/>
    </row>
    <row r="4224" spans="12:13" hidden="1" x14ac:dyDescent="0.25">
      <c r="L4224" s="42"/>
      <c r="M4224" s="42"/>
    </row>
    <row r="4225" spans="12:13" hidden="1" x14ac:dyDescent="0.25">
      <c r="L4225" s="42"/>
      <c r="M4225" s="42"/>
    </row>
    <row r="4226" spans="12:13" hidden="1" x14ac:dyDescent="0.25">
      <c r="L4226" s="42"/>
      <c r="M4226" s="42"/>
    </row>
    <row r="4227" spans="12:13" hidden="1" x14ac:dyDescent="0.25">
      <c r="L4227" s="42"/>
      <c r="M4227" s="42"/>
    </row>
    <row r="4228" spans="12:13" hidden="1" x14ac:dyDescent="0.25">
      <c r="L4228" s="42"/>
      <c r="M4228" s="42"/>
    </row>
    <row r="4229" spans="12:13" hidden="1" x14ac:dyDescent="0.25">
      <c r="L4229" s="42"/>
      <c r="M4229" s="42"/>
    </row>
    <row r="4230" spans="12:13" hidden="1" x14ac:dyDescent="0.25">
      <c r="L4230" s="42"/>
      <c r="M4230" s="42"/>
    </row>
    <row r="4231" spans="12:13" hidden="1" x14ac:dyDescent="0.25">
      <c r="L4231" s="42"/>
      <c r="M4231" s="42"/>
    </row>
    <row r="4232" spans="12:13" hidden="1" x14ac:dyDescent="0.25">
      <c r="L4232" s="42"/>
      <c r="M4232" s="42"/>
    </row>
    <row r="4233" spans="12:13" hidden="1" x14ac:dyDescent="0.25">
      <c r="L4233" s="42"/>
      <c r="M4233" s="42"/>
    </row>
    <row r="4234" spans="12:13" hidden="1" x14ac:dyDescent="0.25">
      <c r="L4234" s="42"/>
      <c r="M4234" s="42"/>
    </row>
    <row r="4235" spans="12:13" hidden="1" x14ac:dyDescent="0.25">
      <c r="L4235" s="42"/>
      <c r="M4235" s="42"/>
    </row>
    <row r="4236" spans="12:13" hidden="1" x14ac:dyDescent="0.25">
      <c r="L4236" s="42"/>
      <c r="M4236" s="42"/>
    </row>
    <row r="4237" spans="12:13" hidden="1" x14ac:dyDescent="0.25">
      <c r="L4237" s="42"/>
      <c r="M4237" s="42"/>
    </row>
    <row r="4238" spans="12:13" hidden="1" x14ac:dyDescent="0.25">
      <c r="L4238" s="42"/>
      <c r="M4238" s="42"/>
    </row>
    <row r="4239" spans="12:13" hidden="1" x14ac:dyDescent="0.25">
      <c r="L4239" s="42"/>
      <c r="M4239" s="42"/>
    </row>
    <row r="4240" spans="12:13" hidden="1" x14ac:dyDescent="0.25">
      <c r="L4240" s="42"/>
      <c r="M4240" s="42"/>
    </row>
    <row r="4241" spans="12:13" hidden="1" x14ac:dyDescent="0.25">
      <c r="L4241" s="42"/>
      <c r="M4241" s="42"/>
    </row>
    <row r="4242" spans="12:13" hidden="1" x14ac:dyDescent="0.25">
      <c r="L4242" s="42"/>
      <c r="M4242" s="42"/>
    </row>
    <row r="4243" spans="12:13" hidden="1" x14ac:dyDescent="0.25">
      <c r="L4243" s="42"/>
      <c r="M4243" s="42"/>
    </row>
    <row r="4244" spans="12:13" hidden="1" x14ac:dyDescent="0.25">
      <c r="L4244" s="42"/>
      <c r="M4244" s="42"/>
    </row>
    <row r="4245" spans="12:13" hidden="1" x14ac:dyDescent="0.25">
      <c r="L4245" s="42"/>
      <c r="M4245" s="42"/>
    </row>
    <row r="4246" spans="12:13" hidden="1" x14ac:dyDescent="0.25">
      <c r="L4246" s="42"/>
      <c r="M4246" s="42"/>
    </row>
    <row r="4247" spans="12:13" hidden="1" x14ac:dyDescent="0.25">
      <c r="L4247" s="42"/>
      <c r="M4247" s="42"/>
    </row>
    <row r="4248" spans="12:13" hidden="1" x14ac:dyDescent="0.25">
      <c r="L4248" s="42"/>
      <c r="M4248" s="42"/>
    </row>
    <row r="4249" spans="12:13" hidden="1" x14ac:dyDescent="0.25">
      <c r="L4249" s="42"/>
      <c r="M4249" s="42"/>
    </row>
    <row r="4250" spans="12:13" hidden="1" x14ac:dyDescent="0.25">
      <c r="L4250" s="42"/>
      <c r="M4250" s="42"/>
    </row>
    <row r="4251" spans="12:13" hidden="1" x14ac:dyDescent="0.25">
      <c r="L4251" s="42"/>
      <c r="M4251" s="42"/>
    </row>
    <row r="4252" spans="12:13" hidden="1" x14ac:dyDescent="0.25">
      <c r="L4252" s="42"/>
      <c r="M4252" s="42"/>
    </row>
    <row r="4253" spans="12:13" hidden="1" x14ac:dyDescent="0.25">
      <c r="L4253" s="42"/>
      <c r="M4253" s="42"/>
    </row>
    <row r="4254" spans="12:13" hidden="1" x14ac:dyDescent="0.25">
      <c r="L4254" s="42"/>
      <c r="M4254" s="42"/>
    </row>
    <row r="4255" spans="12:13" hidden="1" x14ac:dyDescent="0.25">
      <c r="L4255" s="42"/>
      <c r="M4255" s="42"/>
    </row>
    <row r="4256" spans="12:13" hidden="1" x14ac:dyDescent="0.25">
      <c r="L4256" s="42"/>
      <c r="M4256" s="42"/>
    </row>
    <row r="4257" spans="12:13" hidden="1" x14ac:dyDescent="0.25">
      <c r="L4257" s="42"/>
      <c r="M4257" s="42"/>
    </row>
    <row r="4258" spans="12:13" hidden="1" x14ac:dyDescent="0.25">
      <c r="L4258" s="42"/>
      <c r="M4258" s="42"/>
    </row>
    <row r="4259" spans="12:13" hidden="1" x14ac:dyDescent="0.25">
      <c r="L4259" s="42"/>
      <c r="M4259" s="42"/>
    </row>
    <row r="4260" spans="12:13" hidden="1" x14ac:dyDescent="0.25">
      <c r="L4260" s="42"/>
      <c r="M4260" s="42"/>
    </row>
    <row r="4261" spans="12:13" hidden="1" x14ac:dyDescent="0.25">
      <c r="L4261" s="42"/>
      <c r="M4261" s="42"/>
    </row>
    <row r="4262" spans="12:13" hidden="1" x14ac:dyDescent="0.25">
      <c r="L4262" s="42"/>
      <c r="M4262" s="42"/>
    </row>
    <row r="4263" spans="12:13" hidden="1" x14ac:dyDescent="0.25">
      <c r="L4263" s="42"/>
      <c r="M4263" s="42"/>
    </row>
    <row r="4264" spans="12:13" hidden="1" x14ac:dyDescent="0.25">
      <c r="L4264" s="42"/>
      <c r="M4264" s="42"/>
    </row>
    <row r="4265" spans="12:13" hidden="1" x14ac:dyDescent="0.25">
      <c r="L4265" s="42"/>
      <c r="M4265" s="42"/>
    </row>
    <row r="4266" spans="12:13" hidden="1" x14ac:dyDescent="0.25">
      <c r="L4266" s="42"/>
      <c r="M4266" s="42"/>
    </row>
    <row r="4267" spans="12:13" hidden="1" x14ac:dyDescent="0.25">
      <c r="L4267" s="42"/>
      <c r="M4267" s="42"/>
    </row>
    <row r="4268" spans="12:13" hidden="1" x14ac:dyDescent="0.25">
      <c r="L4268" s="42"/>
      <c r="M4268" s="42"/>
    </row>
    <row r="4269" spans="12:13" hidden="1" x14ac:dyDescent="0.25">
      <c r="L4269" s="42"/>
      <c r="M4269" s="42"/>
    </row>
    <row r="4270" spans="12:13" hidden="1" x14ac:dyDescent="0.25">
      <c r="L4270" s="42"/>
      <c r="M4270" s="42"/>
    </row>
    <row r="4271" spans="12:13" hidden="1" x14ac:dyDescent="0.25">
      <c r="L4271" s="42"/>
      <c r="M4271" s="42"/>
    </row>
    <row r="4272" spans="12:13" hidden="1" x14ac:dyDescent="0.25">
      <c r="L4272" s="42"/>
      <c r="M4272" s="42"/>
    </row>
    <row r="4273" spans="12:13" hidden="1" x14ac:dyDescent="0.25">
      <c r="L4273" s="42"/>
      <c r="M4273" s="42"/>
    </row>
    <row r="4274" spans="12:13" hidden="1" x14ac:dyDescent="0.25">
      <c r="L4274" s="42"/>
      <c r="M4274" s="42"/>
    </row>
    <row r="4275" spans="12:13" hidden="1" x14ac:dyDescent="0.25">
      <c r="L4275" s="42"/>
      <c r="M4275" s="42"/>
    </row>
    <row r="4276" spans="12:13" hidden="1" x14ac:dyDescent="0.25">
      <c r="L4276" s="42"/>
      <c r="M4276" s="42"/>
    </row>
    <row r="4277" spans="12:13" hidden="1" x14ac:dyDescent="0.25">
      <c r="L4277" s="42"/>
      <c r="M4277" s="42"/>
    </row>
    <row r="4278" spans="12:13" hidden="1" x14ac:dyDescent="0.25">
      <c r="L4278" s="42"/>
      <c r="M4278" s="42"/>
    </row>
    <row r="4279" spans="12:13" hidden="1" x14ac:dyDescent="0.25">
      <c r="L4279" s="42"/>
      <c r="M4279" s="42"/>
    </row>
    <row r="4280" spans="12:13" hidden="1" x14ac:dyDescent="0.25">
      <c r="L4280" s="42"/>
      <c r="M4280" s="42"/>
    </row>
    <row r="4281" spans="12:13" hidden="1" x14ac:dyDescent="0.25">
      <c r="L4281" s="42"/>
      <c r="M4281" s="42"/>
    </row>
    <row r="4282" spans="12:13" hidden="1" x14ac:dyDescent="0.25">
      <c r="L4282" s="42"/>
      <c r="M4282" s="42"/>
    </row>
    <row r="4283" spans="12:13" hidden="1" x14ac:dyDescent="0.25">
      <c r="L4283" s="42"/>
      <c r="M4283" s="42"/>
    </row>
    <row r="4284" spans="12:13" hidden="1" x14ac:dyDescent="0.25">
      <c r="L4284" s="42"/>
      <c r="M4284" s="42"/>
    </row>
    <row r="4285" spans="12:13" hidden="1" x14ac:dyDescent="0.25">
      <c r="L4285" s="42"/>
      <c r="M4285" s="42"/>
    </row>
    <row r="4286" spans="12:13" hidden="1" x14ac:dyDescent="0.25">
      <c r="L4286" s="42"/>
      <c r="M4286" s="42"/>
    </row>
    <row r="4287" spans="12:13" hidden="1" x14ac:dyDescent="0.25">
      <c r="L4287" s="42"/>
      <c r="M4287" s="42"/>
    </row>
    <row r="4288" spans="12:13" hidden="1" x14ac:dyDescent="0.25">
      <c r="L4288" s="42"/>
      <c r="M4288" s="42"/>
    </row>
    <row r="4289" spans="12:13" hidden="1" x14ac:dyDescent="0.25">
      <c r="L4289" s="42"/>
      <c r="M4289" s="42"/>
    </row>
    <row r="4290" spans="12:13" hidden="1" x14ac:dyDescent="0.25">
      <c r="L4290" s="42"/>
      <c r="M4290" s="42"/>
    </row>
    <row r="4291" spans="12:13" hidden="1" x14ac:dyDescent="0.25">
      <c r="L4291" s="42"/>
      <c r="M4291" s="42"/>
    </row>
    <row r="4292" spans="12:13" hidden="1" x14ac:dyDescent="0.25">
      <c r="L4292" s="42"/>
      <c r="M4292" s="42"/>
    </row>
    <row r="4293" spans="12:13" hidden="1" x14ac:dyDescent="0.25">
      <c r="L4293" s="42"/>
      <c r="M4293" s="42"/>
    </row>
    <row r="4294" spans="12:13" hidden="1" x14ac:dyDescent="0.25">
      <c r="L4294" s="42"/>
      <c r="M4294" s="42"/>
    </row>
    <row r="4295" spans="12:13" hidden="1" x14ac:dyDescent="0.25">
      <c r="L4295" s="42"/>
      <c r="M4295" s="42"/>
    </row>
    <row r="4296" spans="12:13" hidden="1" x14ac:dyDescent="0.25">
      <c r="L4296" s="42"/>
      <c r="M4296" s="42"/>
    </row>
    <row r="4297" spans="12:13" hidden="1" x14ac:dyDescent="0.25">
      <c r="L4297" s="42"/>
      <c r="M4297" s="42"/>
    </row>
    <row r="4298" spans="12:13" hidden="1" x14ac:dyDescent="0.25">
      <c r="L4298" s="42"/>
      <c r="M4298" s="42"/>
    </row>
    <row r="4299" spans="12:13" hidden="1" x14ac:dyDescent="0.25">
      <c r="L4299" s="42"/>
      <c r="M4299" s="42"/>
    </row>
    <row r="4300" spans="12:13" hidden="1" x14ac:dyDescent="0.25">
      <c r="L4300" s="42"/>
      <c r="M4300" s="42"/>
    </row>
    <row r="4301" spans="12:13" hidden="1" x14ac:dyDescent="0.25">
      <c r="L4301" s="42"/>
      <c r="M4301" s="42"/>
    </row>
    <row r="4302" spans="12:13" hidden="1" x14ac:dyDescent="0.25">
      <c r="L4302" s="42"/>
      <c r="M4302" s="42"/>
    </row>
    <row r="4303" spans="12:13" hidden="1" x14ac:dyDescent="0.25">
      <c r="L4303" s="42"/>
      <c r="M4303" s="42"/>
    </row>
    <row r="4304" spans="12:13" hidden="1" x14ac:dyDescent="0.25">
      <c r="L4304" s="42"/>
      <c r="M4304" s="42"/>
    </row>
    <row r="4305" spans="12:13" hidden="1" x14ac:dyDescent="0.25">
      <c r="L4305" s="42"/>
      <c r="M4305" s="42"/>
    </row>
    <row r="4306" spans="12:13" hidden="1" x14ac:dyDescent="0.25">
      <c r="L4306" s="42"/>
      <c r="M4306" s="42"/>
    </row>
    <row r="4307" spans="12:13" hidden="1" x14ac:dyDescent="0.25">
      <c r="L4307" s="42"/>
      <c r="M4307" s="42"/>
    </row>
    <row r="4308" spans="12:13" hidden="1" x14ac:dyDescent="0.25">
      <c r="L4308" s="42"/>
      <c r="M4308" s="42"/>
    </row>
    <row r="4309" spans="12:13" hidden="1" x14ac:dyDescent="0.25">
      <c r="L4309" s="42"/>
      <c r="M4309" s="42"/>
    </row>
    <row r="4310" spans="12:13" hidden="1" x14ac:dyDescent="0.25">
      <c r="L4310" s="42"/>
      <c r="M4310" s="42"/>
    </row>
    <row r="4311" spans="12:13" hidden="1" x14ac:dyDescent="0.25">
      <c r="L4311" s="42"/>
      <c r="M4311" s="42"/>
    </row>
    <row r="4312" spans="12:13" hidden="1" x14ac:dyDescent="0.25">
      <c r="L4312" s="42"/>
      <c r="M4312" s="42"/>
    </row>
    <row r="4313" spans="12:13" hidden="1" x14ac:dyDescent="0.25">
      <c r="L4313" s="42"/>
      <c r="M4313" s="42"/>
    </row>
    <row r="4314" spans="12:13" hidden="1" x14ac:dyDescent="0.25">
      <c r="L4314" s="42"/>
      <c r="M4314" s="42"/>
    </row>
    <row r="4315" spans="12:13" hidden="1" x14ac:dyDescent="0.25">
      <c r="L4315" s="42"/>
      <c r="M4315" s="42"/>
    </row>
    <row r="4316" spans="12:13" hidden="1" x14ac:dyDescent="0.25">
      <c r="L4316" s="42"/>
      <c r="M4316" s="42"/>
    </row>
    <row r="4317" spans="12:13" hidden="1" x14ac:dyDescent="0.25">
      <c r="L4317" s="42"/>
      <c r="M4317" s="42"/>
    </row>
    <row r="4318" spans="12:13" hidden="1" x14ac:dyDescent="0.25">
      <c r="L4318" s="42"/>
      <c r="M4318" s="42"/>
    </row>
    <row r="4319" spans="12:13" hidden="1" x14ac:dyDescent="0.25">
      <c r="L4319" s="42"/>
      <c r="M4319" s="42"/>
    </row>
    <row r="4320" spans="12:13" hidden="1" x14ac:dyDescent="0.25">
      <c r="L4320" s="42"/>
      <c r="M4320" s="42"/>
    </row>
    <row r="4321" spans="12:13" hidden="1" x14ac:dyDescent="0.25">
      <c r="L4321" s="42"/>
      <c r="M4321" s="42"/>
    </row>
    <row r="4322" spans="12:13" hidden="1" x14ac:dyDescent="0.25">
      <c r="L4322" s="42"/>
      <c r="M4322" s="42"/>
    </row>
    <row r="4323" spans="12:13" hidden="1" x14ac:dyDescent="0.25">
      <c r="L4323" s="42"/>
      <c r="M4323" s="42"/>
    </row>
    <row r="4324" spans="12:13" hidden="1" x14ac:dyDescent="0.25">
      <c r="L4324" s="42"/>
      <c r="M4324" s="42"/>
    </row>
    <row r="4325" spans="12:13" hidden="1" x14ac:dyDescent="0.25">
      <c r="L4325" s="42"/>
      <c r="M4325" s="42"/>
    </row>
    <row r="4326" spans="12:13" hidden="1" x14ac:dyDescent="0.25">
      <c r="L4326" s="42"/>
      <c r="M4326" s="42"/>
    </row>
    <row r="4327" spans="12:13" hidden="1" x14ac:dyDescent="0.25">
      <c r="L4327" s="42"/>
      <c r="M4327" s="42"/>
    </row>
    <row r="4328" spans="12:13" hidden="1" x14ac:dyDescent="0.25">
      <c r="L4328" s="42"/>
      <c r="M4328" s="42"/>
    </row>
    <row r="4329" spans="12:13" hidden="1" x14ac:dyDescent="0.25">
      <c r="L4329" s="42"/>
      <c r="M4329" s="42"/>
    </row>
    <row r="4330" spans="12:13" hidden="1" x14ac:dyDescent="0.25">
      <c r="L4330" s="42"/>
      <c r="M4330" s="42"/>
    </row>
    <row r="4331" spans="12:13" hidden="1" x14ac:dyDescent="0.25">
      <c r="L4331" s="42"/>
      <c r="M4331" s="42"/>
    </row>
    <row r="4332" spans="12:13" hidden="1" x14ac:dyDescent="0.25">
      <c r="L4332" s="42"/>
      <c r="M4332" s="42"/>
    </row>
    <row r="4333" spans="12:13" hidden="1" x14ac:dyDescent="0.25">
      <c r="L4333" s="42"/>
      <c r="M4333" s="42"/>
    </row>
    <row r="4334" spans="12:13" hidden="1" x14ac:dyDescent="0.25">
      <c r="L4334" s="42"/>
      <c r="M4334" s="42"/>
    </row>
    <row r="4335" spans="12:13" hidden="1" x14ac:dyDescent="0.25">
      <c r="L4335" s="42"/>
      <c r="M4335" s="42"/>
    </row>
    <row r="4336" spans="12:13" hidden="1" x14ac:dyDescent="0.25">
      <c r="L4336" s="42"/>
      <c r="M4336" s="42"/>
    </row>
    <row r="4337" spans="12:13" hidden="1" x14ac:dyDescent="0.25">
      <c r="L4337" s="42"/>
      <c r="M4337" s="42"/>
    </row>
    <row r="4338" spans="12:13" hidden="1" x14ac:dyDescent="0.25">
      <c r="L4338" s="42"/>
      <c r="M4338" s="42"/>
    </row>
    <row r="4339" spans="12:13" hidden="1" x14ac:dyDescent="0.25">
      <c r="L4339" s="42"/>
      <c r="M4339" s="42"/>
    </row>
    <row r="4340" spans="12:13" hidden="1" x14ac:dyDescent="0.25">
      <c r="L4340" s="42"/>
      <c r="M4340" s="42"/>
    </row>
    <row r="4341" spans="12:13" hidden="1" x14ac:dyDescent="0.25">
      <c r="L4341" s="42"/>
      <c r="M4341" s="42"/>
    </row>
    <row r="4342" spans="12:13" hidden="1" x14ac:dyDescent="0.25">
      <c r="L4342" s="42"/>
      <c r="M4342" s="42"/>
    </row>
    <row r="4343" spans="12:13" hidden="1" x14ac:dyDescent="0.25">
      <c r="L4343" s="42"/>
      <c r="M4343" s="42"/>
    </row>
    <row r="4344" spans="12:13" hidden="1" x14ac:dyDescent="0.25">
      <c r="L4344" s="42"/>
      <c r="M4344" s="42"/>
    </row>
    <row r="4345" spans="12:13" hidden="1" x14ac:dyDescent="0.25">
      <c r="L4345" s="42"/>
      <c r="M4345" s="42"/>
    </row>
    <row r="4346" spans="12:13" hidden="1" x14ac:dyDescent="0.25">
      <c r="L4346" s="42"/>
      <c r="M4346" s="42"/>
    </row>
    <row r="4347" spans="12:13" hidden="1" x14ac:dyDescent="0.25">
      <c r="L4347" s="42"/>
      <c r="M4347" s="42"/>
    </row>
    <row r="4348" spans="12:13" hidden="1" x14ac:dyDescent="0.25">
      <c r="L4348" s="42"/>
      <c r="M4348" s="42"/>
    </row>
    <row r="4349" spans="12:13" hidden="1" x14ac:dyDescent="0.25">
      <c r="L4349" s="42"/>
      <c r="M4349" s="42"/>
    </row>
    <row r="4350" spans="12:13" hidden="1" x14ac:dyDescent="0.25">
      <c r="L4350" s="42"/>
      <c r="M4350" s="42"/>
    </row>
    <row r="4351" spans="12:13" hidden="1" x14ac:dyDescent="0.25">
      <c r="L4351" s="42"/>
      <c r="M4351" s="42"/>
    </row>
    <row r="4352" spans="12:13" hidden="1" x14ac:dyDescent="0.25">
      <c r="L4352" s="42"/>
      <c r="M4352" s="42"/>
    </row>
    <row r="4353" spans="12:13" hidden="1" x14ac:dyDescent="0.25">
      <c r="L4353" s="42"/>
      <c r="M4353" s="42"/>
    </row>
    <row r="4354" spans="12:13" hidden="1" x14ac:dyDescent="0.25">
      <c r="L4354" s="42"/>
      <c r="M4354" s="42"/>
    </row>
    <row r="4355" spans="12:13" hidden="1" x14ac:dyDescent="0.25">
      <c r="L4355" s="42"/>
      <c r="M4355" s="42"/>
    </row>
    <row r="4356" spans="12:13" hidden="1" x14ac:dyDescent="0.25">
      <c r="L4356" s="42"/>
      <c r="M4356" s="42"/>
    </row>
    <row r="4357" spans="12:13" hidden="1" x14ac:dyDescent="0.25">
      <c r="L4357" s="42"/>
      <c r="M4357" s="42"/>
    </row>
    <row r="4358" spans="12:13" hidden="1" x14ac:dyDescent="0.25">
      <c r="L4358" s="42"/>
      <c r="M4358" s="42"/>
    </row>
    <row r="4359" spans="12:13" hidden="1" x14ac:dyDescent="0.25">
      <c r="L4359" s="42"/>
      <c r="M4359" s="42"/>
    </row>
    <row r="4360" spans="12:13" hidden="1" x14ac:dyDescent="0.25">
      <c r="L4360" s="42"/>
      <c r="M4360" s="42"/>
    </row>
    <row r="4361" spans="12:13" hidden="1" x14ac:dyDescent="0.25">
      <c r="L4361" s="42"/>
      <c r="M4361" s="42"/>
    </row>
    <row r="4362" spans="12:13" hidden="1" x14ac:dyDescent="0.25">
      <c r="L4362" s="42"/>
      <c r="M4362" s="42"/>
    </row>
    <row r="4363" spans="12:13" hidden="1" x14ac:dyDescent="0.25">
      <c r="L4363" s="42"/>
      <c r="M4363" s="42"/>
    </row>
    <row r="4364" spans="12:13" hidden="1" x14ac:dyDescent="0.25">
      <c r="L4364" s="42"/>
      <c r="M4364" s="42"/>
    </row>
    <row r="4365" spans="12:13" hidden="1" x14ac:dyDescent="0.25">
      <c r="L4365" s="42"/>
      <c r="M4365" s="42"/>
    </row>
    <row r="4366" spans="12:13" hidden="1" x14ac:dyDescent="0.25">
      <c r="L4366" s="42"/>
      <c r="M4366" s="42"/>
    </row>
    <row r="4367" spans="12:13" hidden="1" x14ac:dyDescent="0.25">
      <c r="L4367" s="42"/>
      <c r="M4367" s="42"/>
    </row>
    <row r="4368" spans="12:13" hidden="1" x14ac:dyDescent="0.25">
      <c r="L4368" s="42"/>
      <c r="M4368" s="42"/>
    </row>
    <row r="4369" spans="12:13" hidden="1" x14ac:dyDescent="0.25">
      <c r="L4369" s="42"/>
      <c r="M4369" s="42"/>
    </row>
    <row r="4370" spans="12:13" hidden="1" x14ac:dyDescent="0.25">
      <c r="L4370" s="42"/>
      <c r="M4370" s="42"/>
    </row>
    <row r="4371" spans="12:13" hidden="1" x14ac:dyDescent="0.25">
      <c r="L4371" s="42"/>
      <c r="M4371" s="42"/>
    </row>
    <row r="4372" spans="12:13" hidden="1" x14ac:dyDescent="0.25">
      <c r="L4372" s="42"/>
      <c r="M4372" s="42"/>
    </row>
    <row r="4373" spans="12:13" hidden="1" x14ac:dyDescent="0.25">
      <c r="L4373" s="42"/>
      <c r="M4373" s="42"/>
    </row>
    <row r="4374" spans="12:13" hidden="1" x14ac:dyDescent="0.25">
      <c r="L4374" s="42"/>
      <c r="M4374" s="42"/>
    </row>
    <row r="4375" spans="12:13" hidden="1" x14ac:dyDescent="0.25">
      <c r="L4375" s="42"/>
      <c r="M4375" s="42"/>
    </row>
    <row r="4376" spans="12:13" hidden="1" x14ac:dyDescent="0.25">
      <c r="L4376" s="42"/>
      <c r="M4376" s="42"/>
    </row>
    <row r="4377" spans="12:13" hidden="1" x14ac:dyDescent="0.25">
      <c r="L4377" s="42"/>
      <c r="M4377" s="42"/>
    </row>
    <row r="4378" spans="12:13" hidden="1" x14ac:dyDescent="0.25">
      <c r="L4378" s="42"/>
      <c r="M4378" s="42"/>
    </row>
    <row r="4379" spans="12:13" hidden="1" x14ac:dyDescent="0.25">
      <c r="L4379" s="42"/>
      <c r="M4379" s="42"/>
    </row>
    <row r="4380" spans="12:13" hidden="1" x14ac:dyDescent="0.25">
      <c r="L4380" s="42"/>
      <c r="M4380" s="42"/>
    </row>
    <row r="4381" spans="12:13" hidden="1" x14ac:dyDescent="0.25">
      <c r="L4381" s="42"/>
      <c r="M4381" s="42"/>
    </row>
    <row r="4382" spans="12:13" hidden="1" x14ac:dyDescent="0.25">
      <c r="L4382" s="42"/>
      <c r="M4382" s="42"/>
    </row>
    <row r="4383" spans="12:13" hidden="1" x14ac:dyDescent="0.25">
      <c r="L4383" s="42"/>
      <c r="M4383" s="42"/>
    </row>
    <row r="4384" spans="12:13" hidden="1" x14ac:dyDescent="0.25">
      <c r="L4384" s="42"/>
      <c r="M4384" s="42"/>
    </row>
    <row r="4385" spans="12:13" hidden="1" x14ac:dyDescent="0.25">
      <c r="L4385" s="42"/>
      <c r="M4385" s="42"/>
    </row>
    <row r="4386" spans="12:13" hidden="1" x14ac:dyDescent="0.25">
      <c r="L4386" s="42"/>
      <c r="M4386" s="42"/>
    </row>
    <row r="4387" spans="12:13" hidden="1" x14ac:dyDescent="0.25">
      <c r="L4387" s="42"/>
      <c r="M4387" s="42"/>
    </row>
    <row r="4388" spans="12:13" hidden="1" x14ac:dyDescent="0.25">
      <c r="L4388" s="42"/>
      <c r="M4388" s="42"/>
    </row>
    <row r="4389" spans="12:13" hidden="1" x14ac:dyDescent="0.25">
      <c r="L4389" s="42"/>
      <c r="M4389" s="42"/>
    </row>
    <row r="4390" spans="12:13" hidden="1" x14ac:dyDescent="0.25">
      <c r="L4390" s="42"/>
      <c r="M4390" s="42"/>
    </row>
    <row r="4391" spans="12:13" hidden="1" x14ac:dyDescent="0.25">
      <c r="L4391" s="42"/>
      <c r="M4391" s="42"/>
    </row>
    <row r="4392" spans="12:13" hidden="1" x14ac:dyDescent="0.25">
      <c r="L4392" s="42"/>
      <c r="M4392" s="42"/>
    </row>
    <row r="4393" spans="12:13" hidden="1" x14ac:dyDescent="0.25">
      <c r="L4393" s="42"/>
      <c r="M4393" s="42"/>
    </row>
    <row r="4394" spans="12:13" hidden="1" x14ac:dyDescent="0.25">
      <c r="L4394" s="42"/>
      <c r="M4394" s="42"/>
    </row>
    <row r="4395" spans="12:13" hidden="1" x14ac:dyDescent="0.25">
      <c r="L4395" s="42"/>
      <c r="M4395" s="42"/>
    </row>
    <row r="4396" spans="12:13" hidden="1" x14ac:dyDescent="0.25">
      <c r="L4396" s="42"/>
      <c r="M4396" s="42"/>
    </row>
    <row r="4397" spans="12:13" hidden="1" x14ac:dyDescent="0.25">
      <c r="L4397" s="42"/>
      <c r="M4397" s="42"/>
    </row>
    <row r="4398" spans="12:13" hidden="1" x14ac:dyDescent="0.25">
      <c r="L4398" s="42"/>
      <c r="M4398" s="42"/>
    </row>
    <row r="4399" spans="12:13" hidden="1" x14ac:dyDescent="0.25">
      <c r="L4399" s="42"/>
      <c r="M4399" s="42"/>
    </row>
    <row r="4400" spans="12:13" hidden="1" x14ac:dyDescent="0.25">
      <c r="L4400" s="42"/>
      <c r="M4400" s="42"/>
    </row>
    <row r="4401" spans="12:13" hidden="1" x14ac:dyDescent="0.25">
      <c r="L4401" s="42"/>
      <c r="M4401" s="42"/>
    </row>
    <row r="4402" spans="12:13" hidden="1" x14ac:dyDescent="0.25">
      <c r="L4402" s="42"/>
      <c r="M4402" s="42"/>
    </row>
    <row r="4403" spans="12:13" hidden="1" x14ac:dyDescent="0.25">
      <c r="L4403" s="42"/>
      <c r="M4403" s="42"/>
    </row>
    <row r="4404" spans="12:13" hidden="1" x14ac:dyDescent="0.25">
      <c r="L4404" s="42"/>
      <c r="M4404" s="42"/>
    </row>
    <row r="4405" spans="12:13" hidden="1" x14ac:dyDescent="0.25">
      <c r="L4405" s="42"/>
      <c r="M4405" s="42"/>
    </row>
    <row r="4406" spans="12:13" hidden="1" x14ac:dyDescent="0.25">
      <c r="L4406" s="42"/>
      <c r="M4406" s="42"/>
    </row>
    <row r="4407" spans="12:13" hidden="1" x14ac:dyDescent="0.25">
      <c r="L4407" s="42"/>
      <c r="M4407" s="42"/>
    </row>
    <row r="4408" spans="12:13" hidden="1" x14ac:dyDescent="0.25">
      <c r="L4408" s="42"/>
      <c r="M4408" s="42"/>
    </row>
    <row r="4409" spans="12:13" hidden="1" x14ac:dyDescent="0.25">
      <c r="L4409" s="42"/>
      <c r="M4409" s="42"/>
    </row>
    <row r="4410" spans="12:13" hidden="1" x14ac:dyDescent="0.25">
      <c r="L4410" s="42"/>
      <c r="M4410" s="42"/>
    </row>
    <row r="4411" spans="12:13" hidden="1" x14ac:dyDescent="0.25">
      <c r="L4411" s="42"/>
      <c r="M4411" s="42"/>
    </row>
    <row r="4412" spans="12:13" hidden="1" x14ac:dyDescent="0.25">
      <c r="L4412" s="42"/>
      <c r="M4412" s="42"/>
    </row>
    <row r="4413" spans="12:13" hidden="1" x14ac:dyDescent="0.25">
      <c r="L4413" s="42"/>
      <c r="M4413" s="42"/>
    </row>
    <row r="4414" spans="12:13" hidden="1" x14ac:dyDescent="0.25">
      <c r="L4414" s="42"/>
      <c r="M4414" s="42"/>
    </row>
    <row r="4415" spans="12:13" hidden="1" x14ac:dyDescent="0.25">
      <c r="L4415" s="42"/>
      <c r="M4415" s="42"/>
    </row>
    <row r="4416" spans="12:13" hidden="1" x14ac:dyDescent="0.25">
      <c r="L4416" s="42"/>
      <c r="M4416" s="42"/>
    </row>
    <row r="4417" spans="12:13" hidden="1" x14ac:dyDescent="0.25">
      <c r="L4417" s="42"/>
      <c r="M4417" s="42"/>
    </row>
    <row r="4418" spans="12:13" hidden="1" x14ac:dyDescent="0.25">
      <c r="L4418" s="42"/>
      <c r="M4418" s="42"/>
    </row>
    <row r="4419" spans="12:13" hidden="1" x14ac:dyDescent="0.25">
      <c r="L4419" s="42"/>
      <c r="M4419" s="42"/>
    </row>
    <row r="4420" spans="12:13" hidden="1" x14ac:dyDescent="0.25">
      <c r="L4420" s="42"/>
      <c r="M4420" s="42"/>
    </row>
    <row r="4421" spans="12:13" hidden="1" x14ac:dyDescent="0.25">
      <c r="L4421" s="42"/>
      <c r="M4421" s="42"/>
    </row>
    <row r="4422" spans="12:13" hidden="1" x14ac:dyDescent="0.25">
      <c r="L4422" s="42"/>
      <c r="M4422" s="42"/>
    </row>
    <row r="4423" spans="12:13" hidden="1" x14ac:dyDescent="0.25">
      <c r="L4423" s="42"/>
      <c r="M4423" s="42"/>
    </row>
    <row r="4424" spans="12:13" hidden="1" x14ac:dyDescent="0.25">
      <c r="L4424" s="42"/>
      <c r="M4424" s="42"/>
    </row>
    <row r="4425" spans="12:13" hidden="1" x14ac:dyDescent="0.25">
      <c r="L4425" s="42"/>
      <c r="M4425" s="42"/>
    </row>
    <row r="4426" spans="12:13" hidden="1" x14ac:dyDescent="0.25">
      <c r="L4426" s="42"/>
      <c r="M4426" s="42"/>
    </row>
    <row r="4427" spans="12:13" hidden="1" x14ac:dyDescent="0.25">
      <c r="L4427" s="42"/>
      <c r="M4427" s="42"/>
    </row>
    <row r="4428" spans="12:13" hidden="1" x14ac:dyDescent="0.25">
      <c r="L4428" s="42"/>
      <c r="M4428" s="42"/>
    </row>
    <row r="4429" spans="12:13" hidden="1" x14ac:dyDescent="0.25">
      <c r="L4429" s="42"/>
      <c r="M4429" s="42"/>
    </row>
    <row r="4430" spans="12:13" hidden="1" x14ac:dyDescent="0.25">
      <c r="L4430" s="42"/>
      <c r="M4430" s="42"/>
    </row>
    <row r="4431" spans="12:13" hidden="1" x14ac:dyDescent="0.25">
      <c r="L4431" s="42"/>
      <c r="M4431" s="42"/>
    </row>
    <row r="4432" spans="12:13" hidden="1" x14ac:dyDescent="0.25">
      <c r="L4432" s="42"/>
      <c r="M4432" s="42"/>
    </row>
    <row r="4433" spans="12:13" hidden="1" x14ac:dyDescent="0.25">
      <c r="L4433" s="42"/>
      <c r="M4433" s="42"/>
    </row>
    <row r="4434" spans="12:13" hidden="1" x14ac:dyDescent="0.25">
      <c r="L4434" s="42"/>
      <c r="M4434" s="42"/>
    </row>
    <row r="4435" spans="12:13" hidden="1" x14ac:dyDescent="0.25">
      <c r="L4435" s="42"/>
      <c r="M4435" s="42"/>
    </row>
    <row r="4436" spans="12:13" hidden="1" x14ac:dyDescent="0.25">
      <c r="L4436" s="42"/>
      <c r="M4436" s="42"/>
    </row>
    <row r="4437" spans="12:13" hidden="1" x14ac:dyDescent="0.25">
      <c r="L4437" s="42"/>
      <c r="M4437" s="42"/>
    </row>
    <row r="4438" spans="12:13" hidden="1" x14ac:dyDescent="0.25">
      <c r="L4438" s="42"/>
      <c r="M4438" s="42"/>
    </row>
    <row r="4439" spans="12:13" hidden="1" x14ac:dyDescent="0.25">
      <c r="L4439" s="42"/>
      <c r="M4439" s="42"/>
    </row>
    <row r="4440" spans="12:13" hidden="1" x14ac:dyDescent="0.25">
      <c r="L4440" s="42"/>
      <c r="M4440" s="42"/>
    </row>
    <row r="4441" spans="12:13" hidden="1" x14ac:dyDescent="0.25">
      <c r="L4441" s="42"/>
      <c r="M4441" s="42"/>
    </row>
    <row r="4442" spans="12:13" hidden="1" x14ac:dyDescent="0.25">
      <c r="L4442" s="42"/>
      <c r="M4442" s="42"/>
    </row>
    <row r="4443" spans="12:13" hidden="1" x14ac:dyDescent="0.25">
      <c r="L4443" s="42"/>
      <c r="M4443" s="42"/>
    </row>
    <row r="4444" spans="12:13" hidden="1" x14ac:dyDescent="0.25">
      <c r="L4444" s="42"/>
      <c r="M4444" s="42"/>
    </row>
    <row r="4445" spans="12:13" hidden="1" x14ac:dyDescent="0.25">
      <c r="L4445" s="42"/>
      <c r="M4445" s="42"/>
    </row>
    <row r="4446" spans="12:13" hidden="1" x14ac:dyDescent="0.25">
      <c r="L4446" s="42"/>
      <c r="M4446" s="42"/>
    </row>
    <row r="4447" spans="12:13" hidden="1" x14ac:dyDescent="0.25">
      <c r="L4447" s="42"/>
      <c r="M4447" s="42"/>
    </row>
    <row r="4448" spans="12:13" hidden="1" x14ac:dyDescent="0.25">
      <c r="L4448" s="42"/>
      <c r="M4448" s="42"/>
    </row>
    <row r="4449" spans="12:13" hidden="1" x14ac:dyDescent="0.25">
      <c r="L4449" s="42"/>
      <c r="M4449" s="42"/>
    </row>
    <row r="4450" spans="12:13" hidden="1" x14ac:dyDescent="0.25">
      <c r="L4450" s="42"/>
      <c r="M4450" s="42"/>
    </row>
    <row r="4451" spans="12:13" hidden="1" x14ac:dyDescent="0.25">
      <c r="L4451" s="42"/>
      <c r="M4451" s="42"/>
    </row>
    <row r="4452" spans="12:13" hidden="1" x14ac:dyDescent="0.25">
      <c r="L4452" s="42"/>
      <c r="M4452" s="42"/>
    </row>
    <row r="4453" spans="12:13" hidden="1" x14ac:dyDescent="0.25">
      <c r="L4453" s="42"/>
      <c r="M4453" s="42"/>
    </row>
    <row r="4454" spans="12:13" hidden="1" x14ac:dyDescent="0.25">
      <c r="L4454" s="42"/>
      <c r="M4454" s="42"/>
    </row>
    <row r="4455" spans="12:13" hidden="1" x14ac:dyDescent="0.25">
      <c r="L4455" s="42"/>
      <c r="M4455" s="42"/>
    </row>
    <row r="4456" spans="12:13" hidden="1" x14ac:dyDescent="0.25">
      <c r="L4456" s="42"/>
      <c r="M4456" s="42"/>
    </row>
    <row r="4457" spans="12:13" hidden="1" x14ac:dyDescent="0.25">
      <c r="L4457" s="42"/>
      <c r="M4457" s="42"/>
    </row>
    <row r="4458" spans="12:13" hidden="1" x14ac:dyDescent="0.25">
      <c r="L4458" s="42"/>
      <c r="M4458" s="42"/>
    </row>
    <row r="4459" spans="12:13" hidden="1" x14ac:dyDescent="0.25">
      <c r="L4459" s="42"/>
      <c r="M4459" s="42"/>
    </row>
    <row r="4460" spans="12:13" hidden="1" x14ac:dyDescent="0.25">
      <c r="L4460" s="42"/>
      <c r="M4460" s="42"/>
    </row>
    <row r="4461" spans="12:13" hidden="1" x14ac:dyDescent="0.25">
      <c r="L4461" s="42"/>
      <c r="M4461" s="42"/>
    </row>
    <row r="4462" spans="12:13" hidden="1" x14ac:dyDescent="0.25">
      <c r="L4462" s="42"/>
      <c r="M4462" s="42"/>
    </row>
    <row r="4463" spans="12:13" hidden="1" x14ac:dyDescent="0.25">
      <c r="L4463" s="42"/>
      <c r="M4463" s="42"/>
    </row>
    <row r="4464" spans="12:13" hidden="1" x14ac:dyDescent="0.25">
      <c r="L4464" s="42"/>
      <c r="M4464" s="42"/>
    </row>
    <row r="4465" spans="12:13" hidden="1" x14ac:dyDescent="0.25">
      <c r="L4465" s="42"/>
      <c r="M4465" s="42"/>
    </row>
    <row r="4466" spans="12:13" hidden="1" x14ac:dyDescent="0.25">
      <c r="L4466" s="42"/>
      <c r="M4466" s="42"/>
    </row>
    <row r="4467" spans="12:13" hidden="1" x14ac:dyDescent="0.25">
      <c r="L4467" s="42"/>
      <c r="M4467" s="42"/>
    </row>
    <row r="4468" spans="12:13" hidden="1" x14ac:dyDescent="0.25">
      <c r="L4468" s="42"/>
      <c r="M4468" s="42"/>
    </row>
    <row r="4469" spans="12:13" hidden="1" x14ac:dyDescent="0.25">
      <c r="L4469" s="42"/>
      <c r="M4469" s="42"/>
    </row>
    <row r="4470" spans="12:13" hidden="1" x14ac:dyDescent="0.25">
      <c r="L4470" s="42"/>
      <c r="M4470" s="42"/>
    </row>
    <row r="4471" spans="12:13" hidden="1" x14ac:dyDescent="0.25">
      <c r="L4471" s="42"/>
      <c r="M4471" s="42"/>
    </row>
    <row r="4472" spans="12:13" hidden="1" x14ac:dyDescent="0.25">
      <c r="L4472" s="42"/>
      <c r="M4472" s="42"/>
    </row>
    <row r="4473" spans="12:13" hidden="1" x14ac:dyDescent="0.25">
      <c r="L4473" s="42"/>
      <c r="M4473" s="42"/>
    </row>
    <row r="4474" spans="12:13" hidden="1" x14ac:dyDescent="0.25">
      <c r="L4474" s="42"/>
      <c r="M4474" s="42"/>
    </row>
    <row r="4475" spans="12:13" hidden="1" x14ac:dyDescent="0.25">
      <c r="L4475" s="42"/>
      <c r="M4475" s="42"/>
    </row>
    <row r="4476" spans="12:13" hidden="1" x14ac:dyDescent="0.25">
      <c r="L4476" s="42"/>
      <c r="M4476" s="42"/>
    </row>
    <row r="4477" spans="12:13" hidden="1" x14ac:dyDescent="0.25">
      <c r="L4477" s="42"/>
      <c r="M4477" s="42"/>
    </row>
    <row r="4478" spans="12:13" hidden="1" x14ac:dyDescent="0.25">
      <c r="L4478" s="42"/>
      <c r="M4478" s="42"/>
    </row>
    <row r="4479" spans="12:13" hidden="1" x14ac:dyDescent="0.25">
      <c r="L4479" s="42"/>
      <c r="M4479" s="42"/>
    </row>
    <row r="4480" spans="12:13" hidden="1" x14ac:dyDescent="0.25">
      <c r="L4480" s="42"/>
      <c r="M4480" s="42"/>
    </row>
    <row r="4481" spans="12:13" hidden="1" x14ac:dyDescent="0.25">
      <c r="L4481" s="42"/>
      <c r="M4481" s="42"/>
    </row>
    <row r="4482" spans="12:13" hidden="1" x14ac:dyDescent="0.25">
      <c r="L4482" s="42"/>
      <c r="M4482" s="42"/>
    </row>
    <row r="4483" spans="12:13" hidden="1" x14ac:dyDescent="0.25">
      <c r="L4483" s="42"/>
      <c r="M4483" s="42"/>
    </row>
    <row r="4484" spans="12:13" hidden="1" x14ac:dyDescent="0.25">
      <c r="L4484" s="42"/>
      <c r="M4484" s="42"/>
    </row>
    <row r="4485" spans="12:13" hidden="1" x14ac:dyDescent="0.25">
      <c r="L4485" s="42"/>
      <c r="M4485" s="42"/>
    </row>
    <row r="4486" spans="12:13" hidden="1" x14ac:dyDescent="0.25">
      <c r="L4486" s="42"/>
      <c r="M4486" s="42"/>
    </row>
    <row r="4487" spans="12:13" hidden="1" x14ac:dyDescent="0.25">
      <c r="L4487" s="42"/>
      <c r="M4487" s="42"/>
    </row>
    <row r="4488" spans="12:13" hidden="1" x14ac:dyDescent="0.25">
      <c r="L4488" s="42"/>
      <c r="M4488" s="42"/>
    </row>
    <row r="4489" spans="12:13" hidden="1" x14ac:dyDescent="0.25">
      <c r="L4489" s="42"/>
      <c r="M4489" s="42"/>
    </row>
    <row r="4490" spans="12:13" hidden="1" x14ac:dyDescent="0.25">
      <c r="L4490" s="42"/>
      <c r="M4490" s="42"/>
    </row>
    <row r="4491" spans="12:13" hidden="1" x14ac:dyDescent="0.25">
      <c r="L4491" s="42"/>
      <c r="M4491" s="42"/>
    </row>
    <row r="4492" spans="12:13" hidden="1" x14ac:dyDescent="0.25">
      <c r="L4492" s="42"/>
      <c r="M4492" s="42"/>
    </row>
    <row r="4493" spans="12:13" hidden="1" x14ac:dyDescent="0.25">
      <c r="L4493" s="42"/>
      <c r="M4493" s="42"/>
    </row>
    <row r="4494" spans="12:13" hidden="1" x14ac:dyDescent="0.25">
      <c r="L4494" s="42"/>
      <c r="M4494" s="42"/>
    </row>
    <row r="4495" spans="12:13" hidden="1" x14ac:dyDescent="0.25">
      <c r="L4495" s="42"/>
      <c r="M4495" s="42"/>
    </row>
    <row r="4496" spans="12:13" hidden="1" x14ac:dyDescent="0.25">
      <c r="L4496" s="42"/>
      <c r="M4496" s="42"/>
    </row>
    <row r="4497" spans="12:13" hidden="1" x14ac:dyDescent="0.25">
      <c r="L4497" s="42"/>
      <c r="M4497" s="42"/>
    </row>
    <row r="4498" spans="12:13" hidden="1" x14ac:dyDescent="0.25">
      <c r="L4498" s="42"/>
      <c r="M4498" s="42"/>
    </row>
    <row r="4499" spans="12:13" hidden="1" x14ac:dyDescent="0.25">
      <c r="L4499" s="42"/>
      <c r="M4499" s="42"/>
    </row>
    <row r="4500" spans="12:13" hidden="1" x14ac:dyDescent="0.25">
      <c r="L4500" s="42"/>
      <c r="M4500" s="42"/>
    </row>
    <row r="4501" spans="12:13" hidden="1" x14ac:dyDescent="0.25">
      <c r="L4501" s="42"/>
      <c r="M4501" s="42"/>
    </row>
    <row r="4502" spans="12:13" hidden="1" x14ac:dyDescent="0.25">
      <c r="L4502" s="42"/>
      <c r="M4502" s="42"/>
    </row>
    <row r="4503" spans="12:13" hidden="1" x14ac:dyDescent="0.25">
      <c r="L4503" s="42"/>
      <c r="M4503" s="42"/>
    </row>
    <row r="4504" spans="12:13" hidden="1" x14ac:dyDescent="0.25">
      <c r="L4504" s="42"/>
      <c r="M4504" s="42"/>
    </row>
    <row r="4505" spans="12:13" hidden="1" x14ac:dyDescent="0.25">
      <c r="L4505" s="42"/>
      <c r="M4505" s="42"/>
    </row>
    <row r="4506" spans="12:13" hidden="1" x14ac:dyDescent="0.25">
      <c r="L4506" s="42"/>
      <c r="M4506" s="42"/>
    </row>
    <row r="4507" spans="12:13" hidden="1" x14ac:dyDescent="0.25">
      <c r="L4507" s="42"/>
      <c r="M4507" s="42"/>
    </row>
    <row r="4508" spans="12:13" hidden="1" x14ac:dyDescent="0.25">
      <c r="L4508" s="42"/>
      <c r="M4508" s="42"/>
    </row>
    <row r="4509" spans="12:13" hidden="1" x14ac:dyDescent="0.25">
      <c r="L4509" s="42"/>
      <c r="M4509" s="42"/>
    </row>
    <row r="4510" spans="12:13" hidden="1" x14ac:dyDescent="0.25">
      <c r="L4510" s="42"/>
      <c r="M4510" s="42"/>
    </row>
    <row r="4511" spans="12:13" hidden="1" x14ac:dyDescent="0.25">
      <c r="L4511" s="42"/>
      <c r="M4511" s="42"/>
    </row>
    <row r="4512" spans="12:13" hidden="1" x14ac:dyDescent="0.25">
      <c r="L4512" s="42"/>
      <c r="M4512" s="42"/>
    </row>
    <row r="4513" spans="12:13" hidden="1" x14ac:dyDescent="0.25">
      <c r="L4513" s="42"/>
      <c r="M4513" s="42"/>
    </row>
    <row r="4514" spans="12:13" hidden="1" x14ac:dyDescent="0.25">
      <c r="L4514" s="42"/>
      <c r="M4514" s="42"/>
    </row>
    <row r="4515" spans="12:13" hidden="1" x14ac:dyDescent="0.25">
      <c r="L4515" s="42"/>
      <c r="M4515" s="42"/>
    </row>
    <row r="4516" spans="12:13" hidden="1" x14ac:dyDescent="0.25">
      <c r="L4516" s="42"/>
      <c r="M4516" s="42"/>
    </row>
    <row r="4517" spans="12:13" hidden="1" x14ac:dyDescent="0.25">
      <c r="L4517" s="42"/>
      <c r="M4517" s="42"/>
    </row>
    <row r="4518" spans="12:13" hidden="1" x14ac:dyDescent="0.25">
      <c r="L4518" s="42"/>
      <c r="M4518" s="42"/>
    </row>
    <row r="4519" spans="12:13" hidden="1" x14ac:dyDescent="0.25">
      <c r="L4519" s="42"/>
      <c r="M4519" s="42"/>
    </row>
    <row r="4520" spans="12:13" hidden="1" x14ac:dyDescent="0.25">
      <c r="L4520" s="42"/>
      <c r="M4520" s="42"/>
    </row>
    <row r="4521" spans="12:13" hidden="1" x14ac:dyDescent="0.25">
      <c r="L4521" s="42"/>
      <c r="M4521" s="42"/>
    </row>
    <row r="4522" spans="12:13" hidden="1" x14ac:dyDescent="0.25">
      <c r="L4522" s="42"/>
      <c r="M4522" s="42"/>
    </row>
    <row r="4523" spans="12:13" hidden="1" x14ac:dyDescent="0.25">
      <c r="L4523" s="42"/>
      <c r="M4523" s="42"/>
    </row>
    <row r="4524" spans="12:13" hidden="1" x14ac:dyDescent="0.25">
      <c r="L4524" s="42"/>
      <c r="M4524" s="42"/>
    </row>
    <row r="4525" spans="12:13" hidden="1" x14ac:dyDescent="0.25">
      <c r="L4525" s="42"/>
      <c r="M4525" s="42"/>
    </row>
    <row r="4526" spans="12:13" hidden="1" x14ac:dyDescent="0.25">
      <c r="L4526" s="42"/>
      <c r="M4526" s="42"/>
    </row>
    <row r="4527" spans="12:13" hidden="1" x14ac:dyDescent="0.25">
      <c r="L4527" s="42"/>
      <c r="M4527" s="42"/>
    </row>
    <row r="4528" spans="12:13" hidden="1" x14ac:dyDescent="0.25">
      <c r="L4528" s="42"/>
      <c r="M4528" s="42"/>
    </row>
    <row r="4529" spans="12:13" hidden="1" x14ac:dyDescent="0.25">
      <c r="L4529" s="42"/>
      <c r="M4529" s="42"/>
    </row>
    <row r="4530" spans="12:13" hidden="1" x14ac:dyDescent="0.25">
      <c r="L4530" s="42"/>
      <c r="M4530" s="42"/>
    </row>
    <row r="4531" spans="12:13" hidden="1" x14ac:dyDescent="0.25">
      <c r="L4531" s="42"/>
      <c r="M4531" s="42"/>
    </row>
    <row r="4532" spans="12:13" hidden="1" x14ac:dyDescent="0.25">
      <c r="L4532" s="42"/>
      <c r="M4532" s="42"/>
    </row>
    <row r="4533" spans="12:13" hidden="1" x14ac:dyDescent="0.25">
      <c r="L4533" s="42"/>
      <c r="M4533" s="42"/>
    </row>
    <row r="4534" spans="12:13" hidden="1" x14ac:dyDescent="0.25">
      <c r="L4534" s="42"/>
      <c r="M4534" s="42"/>
    </row>
    <row r="4535" spans="12:13" hidden="1" x14ac:dyDescent="0.25">
      <c r="L4535" s="42"/>
      <c r="M4535" s="42"/>
    </row>
    <row r="4536" spans="12:13" hidden="1" x14ac:dyDescent="0.25">
      <c r="L4536" s="42"/>
      <c r="M4536" s="42"/>
    </row>
    <row r="4537" spans="12:13" hidden="1" x14ac:dyDescent="0.25">
      <c r="L4537" s="42"/>
      <c r="M4537" s="42"/>
    </row>
    <row r="4538" spans="12:13" hidden="1" x14ac:dyDescent="0.25">
      <c r="L4538" s="42"/>
      <c r="M4538" s="42"/>
    </row>
    <row r="4539" spans="12:13" hidden="1" x14ac:dyDescent="0.25">
      <c r="L4539" s="42"/>
      <c r="M4539" s="42"/>
    </row>
    <row r="4540" spans="12:13" hidden="1" x14ac:dyDescent="0.25">
      <c r="L4540" s="42"/>
      <c r="M4540" s="42"/>
    </row>
    <row r="4541" spans="12:13" hidden="1" x14ac:dyDescent="0.25">
      <c r="L4541" s="42"/>
      <c r="M4541" s="42"/>
    </row>
    <row r="4542" spans="12:13" hidden="1" x14ac:dyDescent="0.25">
      <c r="L4542" s="42"/>
      <c r="M4542" s="42"/>
    </row>
    <row r="4543" spans="12:13" hidden="1" x14ac:dyDescent="0.25">
      <c r="L4543" s="42"/>
      <c r="M4543" s="42"/>
    </row>
    <row r="4544" spans="12:13" hidden="1" x14ac:dyDescent="0.25">
      <c r="L4544" s="42"/>
      <c r="M4544" s="42"/>
    </row>
    <row r="4545" spans="12:13" hidden="1" x14ac:dyDescent="0.25">
      <c r="L4545" s="42"/>
      <c r="M4545" s="42"/>
    </row>
    <row r="4546" spans="12:13" hidden="1" x14ac:dyDescent="0.25">
      <c r="L4546" s="42"/>
      <c r="M4546" s="42"/>
    </row>
    <row r="4547" spans="12:13" hidden="1" x14ac:dyDescent="0.25">
      <c r="L4547" s="42"/>
      <c r="M4547" s="42"/>
    </row>
    <row r="4548" spans="12:13" hidden="1" x14ac:dyDescent="0.25">
      <c r="L4548" s="42"/>
      <c r="M4548" s="42"/>
    </row>
    <row r="4549" spans="12:13" hidden="1" x14ac:dyDescent="0.25">
      <c r="L4549" s="42"/>
      <c r="M4549" s="42"/>
    </row>
    <row r="4550" spans="12:13" hidden="1" x14ac:dyDescent="0.25">
      <c r="L4550" s="42"/>
      <c r="M4550" s="42"/>
    </row>
    <row r="4551" spans="12:13" hidden="1" x14ac:dyDescent="0.25">
      <c r="L4551" s="42"/>
      <c r="M4551" s="42"/>
    </row>
    <row r="4552" spans="12:13" hidden="1" x14ac:dyDescent="0.25">
      <c r="L4552" s="42"/>
      <c r="M4552" s="42"/>
    </row>
    <row r="4553" spans="12:13" hidden="1" x14ac:dyDescent="0.25">
      <c r="L4553" s="42"/>
      <c r="M4553" s="42"/>
    </row>
    <row r="4554" spans="12:13" hidden="1" x14ac:dyDescent="0.25">
      <c r="L4554" s="42"/>
      <c r="M4554" s="42"/>
    </row>
    <row r="4555" spans="12:13" hidden="1" x14ac:dyDescent="0.25">
      <c r="L4555" s="42"/>
      <c r="M4555" s="42"/>
    </row>
    <row r="4556" spans="12:13" hidden="1" x14ac:dyDescent="0.25">
      <c r="L4556" s="42"/>
      <c r="M4556" s="42"/>
    </row>
    <row r="4557" spans="12:13" hidden="1" x14ac:dyDescent="0.25">
      <c r="L4557" s="42"/>
      <c r="M4557" s="42"/>
    </row>
    <row r="4558" spans="12:13" hidden="1" x14ac:dyDescent="0.25">
      <c r="L4558" s="42"/>
      <c r="M4558" s="42"/>
    </row>
    <row r="4559" spans="12:13" hidden="1" x14ac:dyDescent="0.25">
      <c r="L4559" s="42"/>
      <c r="M4559" s="42"/>
    </row>
    <row r="4560" spans="12:13" hidden="1" x14ac:dyDescent="0.25">
      <c r="L4560" s="42"/>
      <c r="M4560" s="42"/>
    </row>
    <row r="4561" spans="12:13" hidden="1" x14ac:dyDescent="0.25">
      <c r="L4561" s="42"/>
      <c r="M4561" s="42"/>
    </row>
    <row r="4562" spans="12:13" hidden="1" x14ac:dyDescent="0.25">
      <c r="L4562" s="42"/>
      <c r="M4562" s="42"/>
    </row>
    <row r="4563" spans="12:13" hidden="1" x14ac:dyDescent="0.25">
      <c r="L4563" s="42"/>
      <c r="M4563" s="42"/>
    </row>
    <row r="4564" spans="12:13" hidden="1" x14ac:dyDescent="0.25">
      <c r="L4564" s="42"/>
      <c r="M4564" s="42"/>
    </row>
    <row r="4565" spans="12:13" hidden="1" x14ac:dyDescent="0.25">
      <c r="L4565" s="42"/>
      <c r="M4565" s="42"/>
    </row>
    <row r="4566" spans="12:13" hidden="1" x14ac:dyDescent="0.25">
      <c r="L4566" s="42"/>
      <c r="M4566" s="42"/>
    </row>
    <row r="4567" spans="12:13" hidden="1" x14ac:dyDescent="0.25">
      <c r="L4567" s="42"/>
      <c r="M4567" s="42"/>
    </row>
    <row r="4568" spans="12:13" hidden="1" x14ac:dyDescent="0.25">
      <c r="L4568" s="42"/>
      <c r="M4568" s="42"/>
    </row>
    <row r="4569" spans="12:13" hidden="1" x14ac:dyDescent="0.25">
      <c r="L4569" s="42"/>
      <c r="M4569" s="42"/>
    </row>
    <row r="4570" spans="12:13" hidden="1" x14ac:dyDescent="0.25">
      <c r="L4570" s="42"/>
      <c r="M4570" s="42"/>
    </row>
    <row r="4571" spans="12:13" hidden="1" x14ac:dyDescent="0.25">
      <c r="L4571" s="42"/>
      <c r="M4571" s="42"/>
    </row>
    <row r="4572" spans="12:13" hidden="1" x14ac:dyDescent="0.25">
      <c r="L4572" s="42"/>
      <c r="M4572" s="42"/>
    </row>
    <row r="4573" spans="12:13" hidden="1" x14ac:dyDescent="0.25">
      <c r="L4573" s="42"/>
      <c r="M4573" s="42"/>
    </row>
    <row r="4574" spans="12:13" hidden="1" x14ac:dyDescent="0.25">
      <c r="L4574" s="42"/>
      <c r="M4574" s="42"/>
    </row>
    <row r="4575" spans="12:13" hidden="1" x14ac:dyDescent="0.25">
      <c r="L4575" s="42"/>
      <c r="M4575" s="42"/>
    </row>
    <row r="4576" spans="12:13" hidden="1" x14ac:dyDescent="0.25">
      <c r="L4576" s="42"/>
      <c r="M4576" s="42"/>
    </row>
    <row r="4577" spans="12:13" hidden="1" x14ac:dyDescent="0.25">
      <c r="L4577" s="42"/>
      <c r="M4577" s="42"/>
    </row>
    <row r="4578" spans="12:13" hidden="1" x14ac:dyDescent="0.25">
      <c r="L4578" s="42"/>
      <c r="M4578" s="42"/>
    </row>
    <row r="4579" spans="12:13" hidden="1" x14ac:dyDescent="0.25">
      <c r="L4579" s="42"/>
      <c r="M4579" s="42"/>
    </row>
    <row r="4580" spans="12:13" hidden="1" x14ac:dyDescent="0.25">
      <c r="L4580" s="42"/>
      <c r="M4580" s="42"/>
    </row>
    <row r="4581" spans="12:13" hidden="1" x14ac:dyDescent="0.25">
      <c r="L4581" s="42"/>
      <c r="M4581" s="42"/>
    </row>
    <row r="4582" spans="12:13" hidden="1" x14ac:dyDescent="0.25">
      <c r="L4582" s="42"/>
      <c r="M4582" s="42"/>
    </row>
    <row r="4583" spans="12:13" hidden="1" x14ac:dyDescent="0.25">
      <c r="L4583" s="42"/>
      <c r="M4583" s="42"/>
    </row>
    <row r="4584" spans="12:13" hidden="1" x14ac:dyDescent="0.25">
      <c r="L4584" s="42"/>
      <c r="M4584" s="42"/>
    </row>
    <row r="4585" spans="12:13" hidden="1" x14ac:dyDescent="0.25">
      <c r="L4585" s="42"/>
      <c r="M4585" s="42"/>
    </row>
    <row r="4586" spans="12:13" hidden="1" x14ac:dyDescent="0.25">
      <c r="L4586" s="42"/>
      <c r="M4586" s="42"/>
    </row>
    <row r="4587" spans="12:13" hidden="1" x14ac:dyDescent="0.25">
      <c r="L4587" s="42"/>
      <c r="M4587" s="42"/>
    </row>
    <row r="4588" spans="12:13" hidden="1" x14ac:dyDescent="0.25">
      <c r="L4588" s="42"/>
      <c r="M4588" s="42"/>
    </row>
    <row r="4589" spans="12:13" hidden="1" x14ac:dyDescent="0.25">
      <c r="L4589" s="42"/>
      <c r="M4589" s="42"/>
    </row>
    <row r="4590" spans="12:13" hidden="1" x14ac:dyDescent="0.25">
      <c r="L4590" s="42"/>
      <c r="M4590" s="42"/>
    </row>
    <row r="4591" spans="12:13" hidden="1" x14ac:dyDescent="0.25">
      <c r="L4591" s="42"/>
      <c r="M4591" s="42"/>
    </row>
    <row r="4592" spans="12:13" hidden="1" x14ac:dyDescent="0.25">
      <c r="L4592" s="42"/>
      <c r="M4592" s="42"/>
    </row>
    <row r="4593" spans="12:13" hidden="1" x14ac:dyDescent="0.25">
      <c r="L4593" s="42"/>
      <c r="M4593" s="42"/>
    </row>
    <row r="4594" spans="12:13" hidden="1" x14ac:dyDescent="0.25">
      <c r="L4594" s="42"/>
      <c r="M4594" s="42"/>
    </row>
    <row r="4595" spans="12:13" hidden="1" x14ac:dyDescent="0.25">
      <c r="L4595" s="42"/>
      <c r="M4595" s="42"/>
    </row>
    <row r="4596" spans="12:13" hidden="1" x14ac:dyDescent="0.25">
      <c r="L4596" s="42"/>
      <c r="M4596" s="42"/>
    </row>
    <row r="4597" spans="12:13" hidden="1" x14ac:dyDescent="0.25">
      <c r="L4597" s="42"/>
      <c r="M4597" s="42"/>
    </row>
    <row r="4598" spans="12:13" hidden="1" x14ac:dyDescent="0.25">
      <c r="L4598" s="42"/>
      <c r="M4598" s="42"/>
    </row>
    <row r="4599" spans="12:13" hidden="1" x14ac:dyDescent="0.25">
      <c r="L4599" s="42"/>
      <c r="M4599" s="42"/>
    </row>
    <row r="4600" spans="12:13" hidden="1" x14ac:dyDescent="0.25">
      <c r="L4600" s="42"/>
      <c r="M4600" s="42"/>
    </row>
    <row r="4601" spans="12:13" hidden="1" x14ac:dyDescent="0.25">
      <c r="L4601" s="42"/>
      <c r="M4601" s="42"/>
    </row>
    <row r="4602" spans="12:13" hidden="1" x14ac:dyDescent="0.25">
      <c r="L4602" s="42"/>
      <c r="M4602" s="42"/>
    </row>
    <row r="4603" spans="12:13" hidden="1" x14ac:dyDescent="0.25">
      <c r="L4603" s="42"/>
      <c r="M4603" s="42"/>
    </row>
    <row r="4604" spans="12:13" hidden="1" x14ac:dyDescent="0.25">
      <c r="L4604" s="42"/>
      <c r="M4604" s="42"/>
    </row>
    <row r="4605" spans="12:13" hidden="1" x14ac:dyDescent="0.25">
      <c r="L4605" s="42"/>
      <c r="M4605" s="42"/>
    </row>
    <row r="4606" spans="12:13" hidden="1" x14ac:dyDescent="0.25">
      <c r="L4606" s="42"/>
      <c r="M4606" s="42"/>
    </row>
    <row r="4607" spans="12:13" hidden="1" x14ac:dyDescent="0.25">
      <c r="L4607" s="42"/>
      <c r="M4607" s="42"/>
    </row>
    <row r="4608" spans="12:13" hidden="1" x14ac:dyDescent="0.25">
      <c r="L4608" s="42"/>
      <c r="M4608" s="42"/>
    </row>
    <row r="4609" spans="12:13" hidden="1" x14ac:dyDescent="0.25">
      <c r="L4609" s="42"/>
      <c r="M4609" s="42"/>
    </row>
    <row r="4610" spans="12:13" hidden="1" x14ac:dyDescent="0.25">
      <c r="L4610" s="42"/>
      <c r="M4610" s="42"/>
    </row>
    <row r="4611" spans="12:13" hidden="1" x14ac:dyDescent="0.25">
      <c r="L4611" s="42"/>
      <c r="M4611" s="42"/>
    </row>
    <row r="4612" spans="12:13" hidden="1" x14ac:dyDescent="0.25">
      <c r="L4612" s="42"/>
      <c r="M4612" s="42"/>
    </row>
    <row r="4613" spans="12:13" hidden="1" x14ac:dyDescent="0.25">
      <c r="L4613" s="42"/>
      <c r="M4613" s="42"/>
    </row>
    <row r="4614" spans="12:13" hidden="1" x14ac:dyDescent="0.25">
      <c r="L4614" s="42"/>
      <c r="M4614" s="42"/>
    </row>
    <row r="4615" spans="12:13" hidden="1" x14ac:dyDescent="0.25">
      <c r="L4615" s="42"/>
      <c r="M4615" s="42"/>
    </row>
    <row r="4616" spans="12:13" hidden="1" x14ac:dyDescent="0.25">
      <c r="L4616" s="42"/>
      <c r="M4616" s="42"/>
    </row>
    <row r="4617" spans="12:13" hidden="1" x14ac:dyDescent="0.25">
      <c r="L4617" s="42"/>
      <c r="M4617" s="42"/>
    </row>
    <row r="4618" spans="12:13" hidden="1" x14ac:dyDescent="0.25">
      <c r="L4618" s="42"/>
      <c r="M4618" s="42"/>
    </row>
    <row r="4619" spans="12:13" hidden="1" x14ac:dyDescent="0.25">
      <c r="L4619" s="42"/>
      <c r="M4619" s="42"/>
    </row>
    <row r="4620" spans="12:13" hidden="1" x14ac:dyDescent="0.25">
      <c r="L4620" s="42"/>
      <c r="M4620" s="42"/>
    </row>
    <row r="4621" spans="12:13" hidden="1" x14ac:dyDescent="0.25">
      <c r="L4621" s="42"/>
      <c r="M4621" s="42"/>
    </row>
    <row r="4622" spans="12:13" hidden="1" x14ac:dyDescent="0.25">
      <c r="L4622" s="42"/>
      <c r="M4622" s="42"/>
    </row>
    <row r="4623" spans="12:13" hidden="1" x14ac:dyDescent="0.25">
      <c r="L4623" s="42"/>
      <c r="M4623" s="42"/>
    </row>
    <row r="4624" spans="12:13" hidden="1" x14ac:dyDescent="0.25">
      <c r="L4624" s="42"/>
      <c r="M4624" s="42"/>
    </row>
    <row r="4625" spans="12:13" hidden="1" x14ac:dyDescent="0.25">
      <c r="L4625" s="42"/>
      <c r="M4625" s="42"/>
    </row>
    <row r="4626" spans="12:13" hidden="1" x14ac:dyDescent="0.25">
      <c r="L4626" s="42"/>
      <c r="M4626" s="42"/>
    </row>
    <row r="4627" spans="12:13" hidden="1" x14ac:dyDescent="0.25">
      <c r="L4627" s="42"/>
      <c r="M4627" s="42"/>
    </row>
    <row r="4628" spans="12:13" hidden="1" x14ac:dyDescent="0.25">
      <c r="L4628" s="42"/>
      <c r="M4628" s="42"/>
    </row>
    <row r="4629" spans="12:13" hidden="1" x14ac:dyDescent="0.25">
      <c r="L4629" s="42"/>
      <c r="M4629" s="42"/>
    </row>
    <row r="4630" spans="12:13" hidden="1" x14ac:dyDescent="0.25">
      <c r="L4630" s="42"/>
      <c r="M4630" s="42"/>
    </row>
    <row r="4631" spans="12:13" hidden="1" x14ac:dyDescent="0.25">
      <c r="L4631" s="42"/>
      <c r="M4631" s="42"/>
    </row>
    <row r="4632" spans="12:13" hidden="1" x14ac:dyDescent="0.25">
      <c r="L4632" s="42"/>
      <c r="M4632" s="42"/>
    </row>
    <row r="4633" spans="12:13" hidden="1" x14ac:dyDescent="0.25">
      <c r="L4633" s="42"/>
      <c r="M4633" s="42"/>
    </row>
    <row r="4634" spans="12:13" hidden="1" x14ac:dyDescent="0.25">
      <c r="L4634" s="42"/>
      <c r="M4634" s="42"/>
    </row>
    <row r="4635" spans="12:13" hidden="1" x14ac:dyDescent="0.25">
      <c r="L4635" s="42"/>
      <c r="M4635" s="42"/>
    </row>
    <row r="4636" spans="12:13" hidden="1" x14ac:dyDescent="0.25">
      <c r="L4636" s="42"/>
      <c r="M4636" s="42"/>
    </row>
    <row r="4637" spans="12:13" hidden="1" x14ac:dyDescent="0.25">
      <c r="L4637" s="42"/>
      <c r="M4637" s="42"/>
    </row>
    <row r="4638" spans="12:13" hidden="1" x14ac:dyDescent="0.25">
      <c r="L4638" s="42"/>
      <c r="M4638" s="42"/>
    </row>
    <row r="4639" spans="12:13" hidden="1" x14ac:dyDescent="0.25">
      <c r="L4639" s="42"/>
      <c r="M4639" s="42"/>
    </row>
    <row r="4640" spans="12:13" hidden="1" x14ac:dyDescent="0.25">
      <c r="L4640" s="42"/>
      <c r="M4640" s="42"/>
    </row>
    <row r="4641" spans="12:13" hidden="1" x14ac:dyDescent="0.25">
      <c r="L4641" s="42"/>
      <c r="M4641" s="42"/>
    </row>
    <row r="4642" spans="12:13" hidden="1" x14ac:dyDescent="0.25">
      <c r="L4642" s="42"/>
      <c r="M4642" s="42"/>
    </row>
    <row r="4643" spans="12:13" hidden="1" x14ac:dyDescent="0.25">
      <c r="L4643" s="42"/>
      <c r="M4643" s="42"/>
    </row>
    <row r="4644" spans="12:13" hidden="1" x14ac:dyDescent="0.25">
      <c r="L4644" s="42"/>
      <c r="M4644" s="42"/>
    </row>
    <row r="4645" spans="12:13" hidden="1" x14ac:dyDescent="0.25">
      <c r="L4645" s="42"/>
      <c r="M4645" s="42"/>
    </row>
    <row r="4646" spans="12:13" hidden="1" x14ac:dyDescent="0.25">
      <c r="L4646" s="42"/>
      <c r="M4646" s="42"/>
    </row>
    <row r="4647" spans="12:13" hidden="1" x14ac:dyDescent="0.25">
      <c r="L4647" s="42"/>
      <c r="M4647" s="42"/>
    </row>
    <row r="4648" spans="12:13" hidden="1" x14ac:dyDescent="0.25">
      <c r="L4648" s="42"/>
      <c r="M4648" s="42"/>
    </row>
    <row r="4649" spans="12:13" hidden="1" x14ac:dyDescent="0.25">
      <c r="L4649" s="42"/>
      <c r="M4649" s="42"/>
    </row>
    <row r="4650" spans="12:13" hidden="1" x14ac:dyDescent="0.25">
      <c r="L4650" s="42"/>
      <c r="M4650" s="42"/>
    </row>
    <row r="4651" spans="12:13" hidden="1" x14ac:dyDescent="0.25">
      <c r="L4651" s="42"/>
      <c r="M4651" s="42"/>
    </row>
    <row r="4652" spans="12:13" hidden="1" x14ac:dyDescent="0.25">
      <c r="L4652" s="42"/>
      <c r="M4652" s="42"/>
    </row>
    <row r="4653" spans="12:13" hidden="1" x14ac:dyDescent="0.25">
      <c r="L4653" s="42"/>
      <c r="M4653" s="42"/>
    </row>
    <row r="4654" spans="12:13" hidden="1" x14ac:dyDescent="0.25">
      <c r="L4654" s="42"/>
      <c r="M4654" s="42"/>
    </row>
    <row r="4655" spans="12:13" hidden="1" x14ac:dyDescent="0.25">
      <c r="L4655" s="42"/>
      <c r="M4655" s="42"/>
    </row>
    <row r="4656" spans="12:13" hidden="1" x14ac:dyDescent="0.25">
      <c r="L4656" s="42"/>
      <c r="M4656" s="42"/>
    </row>
    <row r="4657" spans="12:13" hidden="1" x14ac:dyDescent="0.25">
      <c r="L4657" s="42"/>
      <c r="M4657" s="42"/>
    </row>
    <row r="4658" spans="12:13" hidden="1" x14ac:dyDescent="0.25">
      <c r="L4658" s="42"/>
      <c r="M4658" s="42"/>
    </row>
    <row r="4659" spans="12:13" hidden="1" x14ac:dyDescent="0.25">
      <c r="L4659" s="42"/>
      <c r="M4659" s="42"/>
    </row>
    <row r="4660" spans="12:13" hidden="1" x14ac:dyDescent="0.25">
      <c r="L4660" s="42"/>
      <c r="M4660" s="42"/>
    </row>
    <row r="4661" spans="12:13" hidden="1" x14ac:dyDescent="0.25">
      <c r="L4661" s="42"/>
      <c r="M4661" s="42"/>
    </row>
    <row r="4662" spans="12:13" hidden="1" x14ac:dyDescent="0.25">
      <c r="L4662" s="42"/>
      <c r="M4662" s="42"/>
    </row>
    <row r="4663" spans="12:13" hidden="1" x14ac:dyDescent="0.25">
      <c r="L4663" s="42"/>
      <c r="M4663" s="42"/>
    </row>
    <row r="4664" spans="12:13" hidden="1" x14ac:dyDescent="0.25">
      <c r="L4664" s="42"/>
      <c r="M4664" s="42"/>
    </row>
    <row r="4665" spans="12:13" hidden="1" x14ac:dyDescent="0.25">
      <c r="L4665" s="42"/>
      <c r="M4665" s="42"/>
    </row>
    <row r="4666" spans="12:13" hidden="1" x14ac:dyDescent="0.25">
      <c r="L4666" s="42"/>
      <c r="M4666" s="42"/>
    </row>
    <row r="4667" spans="12:13" hidden="1" x14ac:dyDescent="0.25">
      <c r="L4667" s="42"/>
      <c r="M4667" s="42"/>
    </row>
    <row r="4668" spans="12:13" hidden="1" x14ac:dyDescent="0.25">
      <c r="L4668" s="42"/>
      <c r="M4668" s="42"/>
    </row>
    <row r="4669" spans="12:13" hidden="1" x14ac:dyDescent="0.25">
      <c r="L4669" s="42"/>
      <c r="M4669" s="42"/>
    </row>
    <row r="4670" spans="12:13" hidden="1" x14ac:dyDescent="0.25">
      <c r="L4670" s="42"/>
      <c r="M4670" s="42"/>
    </row>
    <row r="4671" spans="12:13" hidden="1" x14ac:dyDescent="0.25">
      <c r="L4671" s="42"/>
      <c r="M4671" s="42"/>
    </row>
    <row r="4672" spans="12:13" hidden="1" x14ac:dyDescent="0.25">
      <c r="L4672" s="42"/>
      <c r="M4672" s="42"/>
    </row>
    <row r="4673" spans="12:13" hidden="1" x14ac:dyDescent="0.25">
      <c r="L4673" s="42"/>
      <c r="M4673" s="42"/>
    </row>
    <row r="4674" spans="12:13" hidden="1" x14ac:dyDescent="0.25">
      <c r="L4674" s="42"/>
      <c r="M4674" s="42"/>
    </row>
    <row r="4675" spans="12:13" hidden="1" x14ac:dyDescent="0.25">
      <c r="L4675" s="42"/>
      <c r="M4675" s="42"/>
    </row>
    <row r="4676" spans="12:13" hidden="1" x14ac:dyDescent="0.25">
      <c r="L4676" s="42"/>
      <c r="M4676" s="42"/>
    </row>
    <row r="4677" spans="12:13" hidden="1" x14ac:dyDescent="0.25">
      <c r="L4677" s="42"/>
      <c r="M4677" s="42"/>
    </row>
    <row r="4678" spans="12:13" hidden="1" x14ac:dyDescent="0.25">
      <c r="L4678" s="42"/>
      <c r="M4678" s="42"/>
    </row>
    <row r="4679" spans="12:13" hidden="1" x14ac:dyDescent="0.25">
      <c r="L4679" s="42"/>
      <c r="M4679" s="42"/>
    </row>
    <row r="4680" spans="12:13" hidden="1" x14ac:dyDescent="0.25">
      <c r="L4680" s="42"/>
      <c r="M4680" s="42"/>
    </row>
    <row r="4681" spans="12:13" hidden="1" x14ac:dyDescent="0.25">
      <c r="L4681" s="42"/>
      <c r="M4681" s="42"/>
    </row>
    <row r="4682" spans="12:13" hidden="1" x14ac:dyDescent="0.25">
      <c r="L4682" s="42"/>
      <c r="M4682" s="42"/>
    </row>
    <row r="4683" spans="12:13" hidden="1" x14ac:dyDescent="0.25">
      <c r="L4683" s="42"/>
      <c r="M4683" s="42"/>
    </row>
    <row r="4684" spans="12:13" hidden="1" x14ac:dyDescent="0.25">
      <c r="L4684" s="42"/>
      <c r="M4684" s="42"/>
    </row>
    <row r="4685" spans="12:13" hidden="1" x14ac:dyDescent="0.25">
      <c r="L4685" s="42"/>
      <c r="M4685" s="42"/>
    </row>
    <row r="4686" spans="12:13" hidden="1" x14ac:dyDescent="0.25">
      <c r="L4686" s="42"/>
      <c r="M4686" s="42"/>
    </row>
    <row r="4687" spans="12:13" hidden="1" x14ac:dyDescent="0.25">
      <c r="L4687" s="42"/>
      <c r="M4687" s="42"/>
    </row>
    <row r="4688" spans="12:13" hidden="1" x14ac:dyDescent="0.25">
      <c r="L4688" s="42"/>
      <c r="M4688" s="42"/>
    </row>
    <row r="4689" spans="12:13" hidden="1" x14ac:dyDescent="0.25">
      <c r="L4689" s="42"/>
      <c r="M4689" s="42"/>
    </row>
    <row r="4690" spans="12:13" hidden="1" x14ac:dyDescent="0.25">
      <c r="L4690" s="42"/>
      <c r="M4690" s="42"/>
    </row>
    <row r="4691" spans="12:13" hidden="1" x14ac:dyDescent="0.25">
      <c r="L4691" s="42"/>
      <c r="M4691" s="42"/>
    </row>
    <row r="4692" spans="12:13" hidden="1" x14ac:dyDescent="0.25">
      <c r="L4692" s="42"/>
      <c r="M4692" s="42"/>
    </row>
    <row r="4693" spans="12:13" hidden="1" x14ac:dyDescent="0.25">
      <c r="L4693" s="42"/>
      <c r="M4693" s="42"/>
    </row>
    <row r="4694" spans="12:13" hidden="1" x14ac:dyDescent="0.25">
      <c r="L4694" s="42"/>
      <c r="M4694" s="42"/>
    </row>
    <row r="4695" spans="12:13" hidden="1" x14ac:dyDescent="0.25">
      <c r="L4695" s="42"/>
      <c r="M4695" s="42"/>
    </row>
    <row r="4696" spans="12:13" hidden="1" x14ac:dyDescent="0.25">
      <c r="L4696" s="42"/>
      <c r="M4696" s="42"/>
    </row>
    <row r="4697" spans="12:13" hidden="1" x14ac:dyDescent="0.25">
      <c r="L4697" s="42"/>
      <c r="M4697" s="42"/>
    </row>
    <row r="4698" spans="12:13" hidden="1" x14ac:dyDescent="0.25">
      <c r="L4698" s="42"/>
      <c r="M4698" s="42"/>
    </row>
    <row r="4699" spans="12:13" hidden="1" x14ac:dyDescent="0.25">
      <c r="L4699" s="42"/>
      <c r="M4699" s="42"/>
    </row>
    <row r="4700" spans="12:13" hidden="1" x14ac:dyDescent="0.25">
      <c r="L4700" s="42"/>
      <c r="M4700" s="42"/>
    </row>
    <row r="4701" spans="12:13" hidden="1" x14ac:dyDescent="0.25">
      <c r="L4701" s="42"/>
      <c r="M4701" s="42"/>
    </row>
    <row r="4702" spans="12:13" hidden="1" x14ac:dyDescent="0.25">
      <c r="L4702" s="42"/>
      <c r="M4702" s="42"/>
    </row>
    <row r="4703" spans="12:13" hidden="1" x14ac:dyDescent="0.25">
      <c r="L4703" s="42"/>
      <c r="M4703" s="42"/>
    </row>
    <row r="4704" spans="12:13" hidden="1" x14ac:dyDescent="0.25">
      <c r="L4704" s="42"/>
      <c r="M4704" s="42"/>
    </row>
    <row r="4705" spans="12:13" hidden="1" x14ac:dyDescent="0.25">
      <c r="L4705" s="42"/>
      <c r="M4705" s="42"/>
    </row>
    <row r="4706" spans="12:13" hidden="1" x14ac:dyDescent="0.25">
      <c r="L4706" s="42"/>
      <c r="M4706" s="42"/>
    </row>
    <row r="4707" spans="12:13" hidden="1" x14ac:dyDescent="0.25">
      <c r="L4707" s="42"/>
      <c r="M4707" s="42"/>
    </row>
    <row r="4708" spans="12:13" hidden="1" x14ac:dyDescent="0.25">
      <c r="L4708" s="42"/>
      <c r="M4708" s="42"/>
    </row>
    <row r="4709" spans="12:13" hidden="1" x14ac:dyDescent="0.25">
      <c r="L4709" s="42"/>
      <c r="M4709" s="42"/>
    </row>
    <row r="4710" spans="12:13" hidden="1" x14ac:dyDescent="0.25">
      <c r="L4710" s="42"/>
      <c r="M4710" s="42"/>
    </row>
    <row r="4711" spans="12:13" hidden="1" x14ac:dyDescent="0.25">
      <c r="L4711" s="42"/>
      <c r="M4711" s="42"/>
    </row>
    <row r="4712" spans="12:13" hidden="1" x14ac:dyDescent="0.25">
      <c r="L4712" s="42"/>
      <c r="M4712" s="42"/>
    </row>
    <row r="4713" spans="12:13" hidden="1" x14ac:dyDescent="0.25">
      <c r="L4713" s="42"/>
      <c r="M4713" s="42"/>
    </row>
    <row r="4714" spans="12:13" hidden="1" x14ac:dyDescent="0.25">
      <c r="L4714" s="42"/>
      <c r="M4714" s="42"/>
    </row>
    <row r="4715" spans="12:13" hidden="1" x14ac:dyDescent="0.25">
      <c r="L4715" s="42"/>
      <c r="M4715" s="42"/>
    </row>
    <row r="4716" spans="12:13" hidden="1" x14ac:dyDescent="0.25">
      <c r="L4716" s="42"/>
      <c r="M4716" s="42"/>
    </row>
    <row r="4717" spans="12:13" hidden="1" x14ac:dyDescent="0.25">
      <c r="L4717" s="42"/>
      <c r="M4717" s="42"/>
    </row>
    <row r="4718" spans="12:13" hidden="1" x14ac:dyDescent="0.25">
      <c r="L4718" s="42"/>
      <c r="M4718" s="42"/>
    </row>
    <row r="4719" spans="12:13" hidden="1" x14ac:dyDescent="0.25">
      <c r="L4719" s="42"/>
      <c r="M4719" s="42"/>
    </row>
    <row r="4720" spans="12:13" hidden="1" x14ac:dyDescent="0.25">
      <c r="L4720" s="42"/>
      <c r="M4720" s="42"/>
    </row>
    <row r="4721" spans="12:13" hidden="1" x14ac:dyDescent="0.25">
      <c r="L4721" s="42"/>
      <c r="M4721" s="42"/>
    </row>
    <row r="4722" spans="12:13" hidden="1" x14ac:dyDescent="0.25">
      <c r="L4722" s="42"/>
      <c r="M4722" s="42"/>
    </row>
    <row r="4723" spans="12:13" hidden="1" x14ac:dyDescent="0.25">
      <c r="L4723" s="42"/>
      <c r="M4723" s="42"/>
    </row>
    <row r="4724" spans="12:13" hidden="1" x14ac:dyDescent="0.25">
      <c r="L4724" s="42"/>
      <c r="M4724" s="42"/>
    </row>
    <row r="4725" spans="12:13" hidden="1" x14ac:dyDescent="0.25">
      <c r="L4725" s="42"/>
      <c r="M4725" s="42"/>
    </row>
    <row r="4726" spans="12:13" hidden="1" x14ac:dyDescent="0.25">
      <c r="L4726" s="42"/>
      <c r="M4726" s="42"/>
    </row>
    <row r="4727" spans="12:13" hidden="1" x14ac:dyDescent="0.25">
      <c r="L4727" s="42"/>
      <c r="M4727" s="42"/>
    </row>
    <row r="4728" spans="12:13" hidden="1" x14ac:dyDescent="0.25">
      <c r="L4728" s="42"/>
      <c r="M4728" s="42"/>
    </row>
    <row r="4729" spans="12:13" hidden="1" x14ac:dyDescent="0.25">
      <c r="L4729" s="42"/>
      <c r="M4729" s="42"/>
    </row>
    <row r="4730" spans="12:13" hidden="1" x14ac:dyDescent="0.25">
      <c r="L4730" s="42"/>
      <c r="M4730" s="42"/>
    </row>
    <row r="4731" spans="12:13" hidden="1" x14ac:dyDescent="0.25">
      <c r="L4731" s="42"/>
      <c r="M4731" s="42"/>
    </row>
    <row r="4732" spans="12:13" hidden="1" x14ac:dyDescent="0.25">
      <c r="L4732" s="42"/>
      <c r="M4732" s="42"/>
    </row>
    <row r="4733" spans="12:13" hidden="1" x14ac:dyDescent="0.25">
      <c r="L4733" s="42"/>
      <c r="M4733" s="42"/>
    </row>
    <row r="4734" spans="12:13" hidden="1" x14ac:dyDescent="0.25">
      <c r="L4734" s="42"/>
      <c r="M4734" s="42"/>
    </row>
    <row r="4735" spans="12:13" hidden="1" x14ac:dyDescent="0.25">
      <c r="L4735" s="42"/>
      <c r="M4735" s="42"/>
    </row>
    <row r="4736" spans="12:13" hidden="1" x14ac:dyDescent="0.25">
      <c r="L4736" s="42"/>
      <c r="M4736" s="42"/>
    </row>
    <row r="4737" spans="12:13" hidden="1" x14ac:dyDescent="0.25">
      <c r="L4737" s="42"/>
      <c r="M4737" s="42"/>
    </row>
    <row r="4738" spans="12:13" hidden="1" x14ac:dyDescent="0.25">
      <c r="L4738" s="42"/>
      <c r="M4738" s="42"/>
    </row>
    <row r="4739" spans="12:13" hidden="1" x14ac:dyDescent="0.25">
      <c r="L4739" s="42"/>
      <c r="M4739" s="42"/>
    </row>
    <row r="4740" spans="12:13" hidden="1" x14ac:dyDescent="0.25">
      <c r="L4740" s="42"/>
      <c r="M4740" s="42"/>
    </row>
    <row r="4741" spans="12:13" hidden="1" x14ac:dyDescent="0.25">
      <c r="L4741" s="42"/>
      <c r="M4741" s="42"/>
    </row>
    <row r="4742" spans="12:13" hidden="1" x14ac:dyDescent="0.25">
      <c r="L4742" s="42"/>
      <c r="M4742" s="42"/>
    </row>
    <row r="4743" spans="12:13" hidden="1" x14ac:dyDescent="0.25">
      <c r="L4743" s="42"/>
      <c r="M4743" s="42"/>
    </row>
    <row r="4744" spans="12:13" hidden="1" x14ac:dyDescent="0.25">
      <c r="L4744" s="42"/>
      <c r="M4744" s="42"/>
    </row>
    <row r="4745" spans="12:13" hidden="1" x14ac:dyDescent="0.25">
      <c r="L4745" s="42"/>
      <c r="M4745" s="42"/>
    </row>
    <row r="4746" spans="12:13" hidden="1" x14ac:dyDescent="0.25">
      <c r="L4746" s="42"/>
      <c r="M4746" s="42"/>
    </row>
    <row r="4747" spans="12:13" hidden="1" x14ac:dyDescent="0.25">
      <c r="L4747" s="42"/>
      <c r="M4747" s="42"/>
    </row>
    <row r="4748" spans="12:13" hidden="1" x14ac:dyDescent="0.25">
      <c r="L4748" s="42"/>
      <c r="M4748" s="42"/>
    </row>
    <row r="4749" spans="12:13" hidden="1" x14ac:dyDescent="0.25">
      <c r="L4749" s="42"/>
      <c r="M4749" s="42"/>
    </row>
    <row r="4750" spans="12:13" hidden="1" x14ac:dyDescent="0.25">
      <c r="L4750" s="42"/>
      <c r="M4750" s="42"/>
    </row>
    <row r="4751" spans="12:13" hidden="1" x14ac:dyDescent="0.25">
      <c r="L4751" s="42"/>
      <c r="M4751" s="42"/>
    </row>
    <row r="4752" spans="12:13" hidden="1" x14ac:dyDescent="0.25">
      <c r="L4752" s="42"/>
      <c r="M4752" s="42"/>
    </row>
    <row r="4753" spans="12:13" hidden="1" x14ac:dyDescent="0.25">
      <c r="L4753" s="42"/>
      <c r="M4753" s="42"/>
    </row>
    <row r="4754" spans="12:13" hidden="1" x14ac:dyDescent="0.25">
      <c r="L4754" s="42"/>
      <c r="M4754" s="42"/>
    </row>
    <row r="4755" spans="12:13" hidden="1" x14ac:dyDescent="0.25">
      <c r="L4755" s="42"/>
      <c r="M4755" s="42"/>
    </row>
    <row r="4756" spans="12:13" hidden="1" x14ac:dyDescent="0.25">
      <c r="L4756" s="42"/>
      <c r="M4756" s="42"/>
    </row>
    <row r="4757" spans="12:13" hidden="1" x14ac:dyDescent="0.25">
      <c r="L4757" s="42"/>
      <c r="M4757" s="42"/>
    </row>
    <row r="4758" spans="12:13" hidden="1" x14ac:dyDescent="0.25">
      <c r="L4758" s="42"/>
      <c r="M4758" s="42"/>
    </row>
    <row r="4759" spans="12:13" hidden="1" x14ac:dyDescent="0.25">
      <c r="L4759" s="42"/>
      <c r="M4759" s="42"/>
    </row>
    <row r="4760" spans="12:13" hidden="1" x14ac:dyDescent="0.25">
      <c r="L4760" s="42"/>
      <c r="M4760" s="42"/>
    </row>
    <row r="4761" spans="12:13" hidden="1" x14ac:dyDescent="0.25">
      <c r="L4761" s="42"/>
      <c r="M4761" s="42"/>
    </row>
    <row r="4762" spans="12:13" hidden="1" x14ac:dyDescent="0.25">
      <c r="L4762" s="42"/>
      <c r="M4762" s="42"/>
    </row>
    <row r="4763" spans="12:13" hidden="1" x14ac:dyDescent="0.25">
      <c r="L4763" s="42"/>
      <c r="M4763" s="42"/>
    </row>
    <row r="4764" spans="12:13" hidden="1" x14ac:dyDescent="0.25">
      <c r="L4764" s="42"/>
      <c r="M4764" s="42"/>
    </row>
    <row r="4765" spans="12:13" hidden="1" x14ac:dyDescent="0.25">
      <c r="L4765" s="42"/>
      <c r="M4765" s="42"/>
    </row>
    <row r="4766" spans="12:13" hidden="1" x14ac:dyDescent="0.25">
      <c r="L4766" s="42"/>
      <c r="M4766" s="42"/>
    </row>
    <row r="4767" spans="12:13" hidden="1" x14ac:dyDescent="0.25">
      <c r="L4767" s="42"/>
      <c r="M4767" s="42"/>
    </row>
    <row r="4768" spans="12:13" hidden="1" x14ac:dyDescent="0.25">
      <c r="L4768" s="42"/>
      <c r="M4768" s="42"/>
    </row>
    <row r="4769" spans="12:13" hidden="1" x14ac:dyDescent="0.25">
      <c r="L4769" s="42"/>
      <c r="M4769" s="42"/>
    </row>
    <row r="4770" spans="12:13" hidden="1" x14ac:dyDescent="0.25">
      <c r="L4770" s="42"/>
      <c r="M4770" s="42"/>
    </row>
    <row r="4771" spans="12:13" hidden="1" x14ac:dyDescent="0.25">
      <c r="L4771" s="42"/>
      <c r="M4771" s="42"/>
    </row>
    <row r="4772" spans="12:13" hidden="1" x14ac:dyDescent="0.25">
      <c r="L4772" s="42"/>
      <c r="M4772" s="42"/>
    </row>
    <row r="4773" spans="12:13" hidden="1" x14ac:dyDescent="0.25"/>
    <row r="4774" spans="12:13" hidden="1" x14ac:dyDescent="0.25"/>
    <row r="4775" spans="12:13" hidden="1" x14ac:dyDescent="0.25"/>
    <row r="4776" spans="12:13" hidden="1" x14ac:dyDescent="0.25"/>
    <row r="4777" spans="12:13" hidden="1" x14ac:dyDescent="0.25"/>
    <row r="4778" spans="12:13" hidden="1" x14ac:dyDescent="0.25"/>
    <row r="4779" spans="12:13" hidden="1" x14ac:dyDescent="0.25"/>
    <row r="4780" spans="12:13" hidden="1" x14ac:dyDescent="0.25"/>
    <row r="4781" spans="12:13" hidden="1" x14ac:dyDescent="0.25"/>
    <row r="4782" spans="12:13" hidden="1" x14ac:dyDescent="0.25"/>
    <row r="4783" spans="12:13" hidden="1" x14ac:dyDescent="0.25"/>
    <row r="4784" spans="12:13" hidden="1" x14ac:dyDescent="0.25"/>
    <row r="4785" hidden="1" x14ac:dyDescent="0.25"/>
    <row r="4786" hidden="1" x14ac:dyDescent="0.25"/>
    <row r="4787" hidden="1" x14ac:dyDescent="0.25"/>
    <row r="4788" hidden="1" x14ac:dyDescent="0.25"/>
    <row r="4789" hidden="1" x14ac:dyDescent="0.25"/>
    <row r="4790" hidden="1" x14ac:dyDescent="0.25"/>
    <row r="4791" hidden="1" x14ac:dyDescent="0.25"/>
    <row r="4792" hidden="1" x14ac:dyDescent="0.25"/>
    <row r="4793" hidden="1" x14ac:dyDescent="0.25"/>
    <row r="4794" hidden="1" x14ac:dyDescent="0.25"/>
    <row r="4795" hidden="1" x14ac:dyDescent="0.25"/>
    <row r="4796" hidden="1" x14ac:dyDescent="0.25"/>
    <row r="4797" hidden="1" x14ac:dyDescent="0.25"/>
    <row r="4798" hidden="1" x14ac:dyDescent="0.25"/>
    <row r="4799" hidden="1" x14ac:dyDescent="0.25"/>
    <row r="4800" hidden="1" x14ac:dyDescent="0.25"/>
    <row r="4801" hidden="1" x14ac:dyDescent="0.25"/>
    <row r="4802" hidden="1" x14ac:dyDescent="0.25"/>
    <row r="4803" hidden="1" x14ac:dyDescent="0.25"/>
    <row r="4804" hidden="1" x14ac:dyDescent="0.25"/>
    <row r="4805" hidden="1" x14ac:dyDescent="0.25"/>
    <row r="4806" hidden="1" x14ac:dyDescent="0.25"/>
    <row r="4807" hidden="1" x14ac:dyDescent="0.25"/>
    <row r="4808" hidden="1" x14ac:dyDescent="0.25"/>
    <row r="4809" hidden="1" x14ac:dyDescent="0.25"/>
    <row r="4810" hidden="1" x14ac:dyDescent="0.25"/>
    <row r="4811" hidden="1" x14ac:dyDescent="0.25"/>
    <row r="4812" hidden="1" x14ac:dyDescent="0.25"/>
    <row r="4813" hidden="1" x14ac:dyDescent="0.25"/>
    <row r="4814" hidden="1" x14ac:dyDescent="0.25"/>
    <row r="4815" hidden="1" x14ac:dyDescent="0.25"/>
    <row r="4816" hidden="1" x14ac:dyDescent="0.25"/>
    <row r="4817" hidden="1" x14ac:dyDescent="0.25"/>
    <row r="4818" hidden="1" x14ac:dyDescent="0.25"/>
    <row r="4819" hidden="1" x14ac:dyDescent="0.25"/>
    <row r="4820" hidden="1" x14ac:dyDescent="0.25"/>
    <row r="4821" hidden="1" x14ac:dyDescent="0.25"/>
    <row r="4822" hidden="1" x14ac:dyDescent="0.25"/>
    <row r="4823" hidden="1" x14ac:dyDescent="0.25"/>
    <row r="4824" hidden="1" x14ac:dyDescent="0.25"/>
    <row r="4825" hidden="1" x14ac:dyDescent="0.25"/>
    <row r="4826" hidden="1" x14ac:dyDescent="0.25"/>
    <row r="4827" hidden="1" x14ac:dyDescent="0.25"/>
    <row r="4828" hidden="1" x14ac:dyDescent="0.25"/>
    <row r="4829" hidden="1" x14ac:dyDescent="0.25"/>
    <row r="4830" hidden="1" x14ac:dyDescent="0.25"/>
    <row r="4831" hidden="1" x14ac:dyDescent="0.25"/>
    <row r="4832" hidden="1" x14ac:dyDescent="0.25"/>
    <row r="4833" hidden="1" x14ac:dyDescent="0.25"/>
    <row r="4834" hidden="1" x14ac:dyDescent="0.25"/>
    <row r="4835" hidden="1" x14ac:dyDescent="0.25"/>
    <row r="4836" hidden="1" x14ac:dyDescent="0.25"/>
    <row r="4837" hidden="1" x14ac:dyDescent="0.25"/>
    <row r="4838" hidden="1" x14ac:dyDescent="0.25"/>
    <row r="4839" hidden="1" x14ac:dyDescent="0.25"/>
    <row r="4840" hidden="1" x14ac:dyDescent="0.25"/>
    <row r="4841" hidden="1" x14ac:dyDescent="0.25"/>
    <row r="4842" hidden="1" x14ac:dyDescent="0.25"/>
    <row r="4843" hidden="1" x14ac:dyDescent="0.25"/>
    <row r="4844" hidden="1" x14ac:dyDescent="0.25"/>
    <row r="4845" hidden="1" x14ac:dyDescent="0.25"/>
    <row r="4846" hidden="1" x14ac:dyDescent="0.25"/>
    <row r="4847" hidden="1" x14ac:dyDescent="0.25"/>
    <row r="4848" hidden="1" x14ac:dyDescent="0.25"/>
    <row r="4849" hidden="1" x14ac:dyDescent="0.25"/>
    <row r="4850" hidden="1" x14ac:dyDescent="0.25"/>
    <row r="4851" hidden="1" x14ac:dyDescent="0.25"/>
    <row r="4852" hidden="1" x14ac:dyDescent="0.25"/>
    <row r="4853" hidden="1" x14ac:dyDescent="0.25"/>
    <row r="4854" hidden="1" x14ac:dyDescent="0.25"/>
    <row r="4855" hidden="1" x14ac:dyDescent="0.25"/>
    <row r="4856" hidden="1" x14ac:dyDescent="0.25"/>
    <row r="4857" hidden="1" x14ac:dyDescent="0.25"/>
    <row r="4858" hidden="1" x14ac:dyDescent="0.25"/>
    <row r="4859" hidden="1" x14ac:dyDescent="0.25"/>
    <row r="4860" hidden="1" x14ac:dyDescent="0.25"/>
    <row r="4861" hidden="1" x14ac:dyDescent="0.25"/>
    <row r="4862" hidden="1" x14ac:dyDescent="0.25"/>
    <row r="4863" hidden="1" x14ac:dyDescent="0.25"/>
    <row r="4864" hidden="1" x14ac:dyDescent="0.25"/>
    <row r="4865" hidden="1" x14ac:dyDescent="0.25"/>
    <row r="4866" hidden="1" x14ac:dyDescent="0.25"/>
    <row r="4867" hidden="1" x14ac:dyDescent="0.25"/>
    <row r="4868" hidden="1" x14ac:dyDescent="0.25"/>
    <row r="4869" hidden="1" x14ac:dyDescent="0.25"/>
    <row r="4870" hidden="1" x14ac:dyDescent="0.25"/>
    <row r="4871" hidden="1" x14ac:dyDescent="0.25"/>
    <row r="4872" hidden="1" x14ac:dyDescent="0.25"/>
    <row r="4873" hidden="1" x14ac:dyDescent="0.25"/>
    <row r="4874" hidden="1" x14ac:dyDescent="0.25"/>
    <row r="4875" hidden="1" x14ac:dyDescent="0.25"/>
    <row r="4876" hidden="1" x14ac:dyDescent="0.25"/>
    <row r="4877" hidden="1" x14ac:dyDescent="0.25"/>
    <row r="4878" hidden="1" x14ac:dyDescent="0.25"/>
    <row r="4879" hidden="1" x14ac:dyDescent="0.25"/>
    <row r="4880" hidden="1" x14ac:dyDescent="0.25"/>
    <row r="4881" hidden="1" x14ac:dyDescent="0.25"/>
    <row r="4882" hidden="1" x14ac:dyDescent="0.25"/>
    <row r="4883" hidden="1" x14ac:dyDescent="0.25"/>
    <row r="4884" hidden="1" x14ac:dyDescent="0.25"/>
    <row r="4885" hidden="1" x14ac:dyDescent="0.25"/>
    <row r="4886" hidden="1" x14ac:dyDescent="0.25"/>
    <row r="4887" hidden="1" x14ac:dyDescent="0.25"/>
    <row r="4888" hidden="1" x14ac:dyDescent="0.25"/>
    <row r="4889" hidden="1" x14ac:dyDescent="0.25"/>
    <row r="4890" hidden="1" x14ac:dyDescent="0.25"/>
    <row r="4891" hidden="1" x14ac:dyDescent="0.25"/>
    <row r="4892" hidden="1" x14ac:dyDescent="0.25"/>
    <row r="4893" hidden="1" x14ac:dyDescent="0.25"/>
    <row r="4894" hidden="1" x14ac:dyDescent="0.25"/>
    <row r="4895" hidden="1" x14ac:dyDescent="0.25"/>
    <row r="4896" hidden="1" x14ac:dyDescent="0.25"/>
    <row r="4897" hidden="1" x14ac:dyDescent="0.25"/>
    <row r="4898" hidden="1" x14ac:dyDescent="0.25"/>
    <row r="4899" hidden="1" x14ac:dyDescent="0.25"/>
    <row r="4900" hidden="1" x14ac:dyDescent="0.25"/>
    <row r="4901" hidden="1" x14ac:dyDescent="0.25"/>
    <row r="4902" hidden="1" x14ac:dyDescent="0.25"/>
    <row r="4903" hidden="1" x14ac:dyDescent="0.25"/>
    <row r="4904" hidden="1" x14ac:dyDescent="0.25"/>
    <row r="4905" hidden="1" x14ac:dyDescent="0.25"/>
    <row r="4906" hidden="1" x14ac:dyDescent="0.25"/>
    <row r="4907" hidden="1" x14ac:dyDescent="0.25"/>
    <row r="4908" hidden="1" x14ac:dyDescent="0.25"/>
    <row r="4909" hidden="1" x14ac:dyDescent="0.25"/>
    <row r="4910" hidden="1" x14ac:dyDescent="0.25"/>
    <row r="4911" hidden="1" x14ac:dyDescent="0.25"/>
    <row r="4912" hidden="1" x14ac:dyDescent="0.25"/>
    <row r="4913" hidden="1" x14ac:dyDescent="0.25"/>
    <row r="4914" hidden="1" x14ac:dyDescent="0.25"/>
    <row r="4915" hidden="1" x14ac:dyDescent="0.25"/>
    <row r="4916" hidden="1" x14ac:dyDescent="0.25"/>
    <row r="4917" hidden="1" x14ac:dyDescent="0.25"/>
    <row r="4918" hidden="1" x14ac:dyDescent="0.25"/>
    <row r="4919" hidden="1" x14ac:dyDescent="0.25"/>
    <row r="4920" hidden="1" x14ac:dyDescent="0.25"/>
    <row r="4921" hidden="1" x14ac:dyDescent="0.25"/>
    <row r="4922" hidden="1" x14ac:dyDescent="0.25"/>
    <row r="4923" hidden="1" x14ac:dyDescent="0.25"/>
    <row r="4924" hidden="1" x14ac:dyDescent="0.25"/>
    <row r="4925" hidden="1" x14ac:dyDescent="0.25"/>
    <row r="4926" hidden="1" x14ac:dyDescent="0.25"/>
    <row r="4927" hidden="1" x14ac:dyDescent="0.25"/>
    <row r="4928" hidden="1" x14ac:dyDescent="0.25"/>
    <row r="4929" hidden="1" x14ac:dyDescent="0.25"/>
    <row r="4930" hidden="1" x14ac:dyDescent="0.25"/>
    <row r="4931" hidden="1" x14ac:dyDescent="0.25"/>
    <row r="4932" hidden="1" x14ac:dyDescent="0.25"/>
    <row r="4933" hidden="1" x14ac:dyDescent="0.25"/>
    <row r="4934" hidden="1" x14ac:dyDescent="0.25"/>
    <row r="4935" hidden="1" x14ac:dyDescent="0.25"/>
    <row r="4936" hidden="1" x14ac:dyDescent="0.25"/>
    <row r="4937" hidden="1" x14ac:dyDescent="0.25"/>
    <row r="4938" hidden="1" x14ac:dyDescent="0.25"/>
    <row r="4939" hidden="1" x14ac:dyDescent="0.25"/>
    <row r="4940" hidden="1" x14ac:dyDescent="0.25"/>
    <row r="4941" hidden="1" x14ac:dyDescent="0.25"/>
    <row r="4942" hidden="1" x14ac:dyDescent="0.25"/>
    <row r="4943" hidden="1" x14ac:dyDescent="0.25"/>
    <row r="4944" hidden="1" x14ac:dyDescent="0.25"/>
    <row r="4945" hidden="1" x14ac:dyDescent="0.25"/>
    <row r="4946" hidden="1" x14ac:dyDescent="0.25"/>
    <row r="4947" hidden="1" x14ac:dyDescent="0.25"/>
    <row r="4948" hidden="1" x14ac:dyDescent="0.25"/>
    <row r="4949" hidden="1" x14ac:dyDescent="0.25"/>
    <row r="4950" hidden="1" x14ac:dyDescent="0.25"/>
    <row r="4951" hidden="1" x14ac:dyDescent="0.25"/>
    <row r="4952" hidden="1" x14ac:dyDescent="0.25"/>
    <row r="4953" hidden="1" x14ac:dyDescent="0.25"/>
    <row r="4954" hidden="1" x14ac:dyDescent="0.25"/>
    <row r="4955" hidden="1" x14ac:dyDescent="0.25"/>
    <row r="4956" hidden="1" x14ac:dyDescent="0.25"/>
    <row r="4957" hidden="1" x14ac:dyDescent="0.25"/>
    <row r="4958" hidden="1" x14ac:dyDescent="0.25"/>
    <row r="4959" hidden="1" x14ac:dyDescent="0.25"/>
    <row r="4960" hidden="1" x14ac:dyDescent="0.25"/>
    <row r="4961" hidden="1" x14ac:dyDescent="0.25"/>
    <row r="4962" hidden="1" x14ac:dyDescent="0.25"/>
    <row r="4963" hidden="1" x14ac:dyDescent="0.25"/>
    <row r="4964" hidden="1" x14ac:dyDescent="0.25"/>
    <row r="4965" hidden="1" x14ac:dyDescent="0.25"/>
    <row r="4966" hidden="1" x14ac:dyDescent="0.25"/>
    <row r="4967" hidden="1" x14ac:dyDescent="0.25"/>
    <row r="4968" hidden="1" x14ac:dyDescent="0.25"/>
    <row r="4969" hidden="1" x14ac:dyDescent="0.25"/>
    <row r="4970" hidden="1" x14ac:dyDescent="0.25"/>
    <row r="4971" hidden="1" x14ac:dyDescent="0.25"/>
    <row r="4972" hidden="1" x14ac:dyDescent="0.25"/>
    <row r="4973" hidden="1" x14ac:dyDescent="0.25"/>
    <row r="4974" hidden="1" x14ac:dyDescent="0.25"/>
    <row r="4975" hidden="1" x14ac:dyDescent="0.25"/>
    <row r="4976" hidden="1" x14ac:dyDescent="0.25"/>
    <row r="4977" hidden="1" x14ac:dyDescent="0.25"/>
    <row r="4978" hidden="1" x14ac:dyDescent="0.25"/>
    <row r="4979" hidden="1" x14ac:dyDescent="0.25"/>
    <row r="4980" hidden="1" x14ac:dyDescent="0.25"/>
    <row r="4981" hidden="1" x14ac:dyDescent="0.25"/>
    <row r="4982" hidden="1" x14ac:dyDescent="0.25"/>
    <row r="4983" hidden="1" x14ac:dyDescent="0.25"/>
    <row r="4984" hidden="1" x14ac:dyDescent="0.25"/>
    <row r="4985" hidden="1" x14ac:dyDescent="0.25"/>
    <row r="4986" hidden="1" x14ac:dyDescent="0.25"/>
    <row r="4987" hidden="1" x14ac:dyDescent="0.25"/>
    <row r="4988" hidden="1" x14ac:dyDescent="0.25"/>
    <row r="4989" hidden="1" x14ac:dyDescent="0.25"/>
    <row r="4990" hidden="1" x14ac:dyDescent="0.25"/>
    <row r="4991" hidden="1" x14ac:dyDescent="0.25"/>
    <row r="4992" hidden="1" x14ac:dyDescent="0.25"/>
    <row r="4993" hidden="1" x14ac:dyDescent="0.25"/>
    <row r="4994" hidden="1" x14ac:dyDescent="0.25"/>
    <row r="4995" hidden="1" x14ac:dyDescent="0.25"/>
    <row r="4996" hidden="1" x14ac:dyDescent="0.25"/>
    <row r="4997" hidden="1" x14ac:dyDescent="0.25"/>
    <row r="4998" hidden="1" x14ac:dyDescent="0.25"/>
    <row r="4999" hidden="1" x14ac:dyDescent="0.25"/>
    <row r="5000" hidden="1" x14ac:dyDescent="0.25"/>
    <row r="5001" hidden="1" x14ac:dyDescent="0.25"/>
    <row r="5002" hidden="1" x14ac:dyDescent="0.25"/>
    <row r="5003" hidden="1" x14ac:dyDescent="0.25"/>
    <row r="5004" hidden="1" x14ac:dyDescent="0.25"/>
    <row r="5005" hidden="1" x14ac:dyDescent="0.25"/>
    <row r="5006" hidden="1" x14ac:dyDescent="0.25"/>
    <row r="5007" hidden="1" x14ac:dyDescent="0.25"/>
    <row r="5008" hidden="1" x14ac:dyDescent="0.25"/>
    <row r="5009" hidden="1" x14ac:dyDescent="0.25"/>
    <row r="5010" hidden="1" x14ac:dyDescent="0.25"/>
    <row r="5011" hidden="1" x14ac:dyDescent="0.25"/>
    <row r="5012" hidden="1" x14ac:dyDescent="0.25"/>
    <row r="5013" hidden="1" x14ac:dyDescent="0.25"/>
    <row r="5014" hidden="1" x14ac:dyDescent="0.25"/>
    <row r="5015" hidden="1" x14ac:dyDescent="0.25"/>
    <row r="5016" hidden="1" x14ac:dyDescent="0.25"/>
    <row r="5017" hidden="1" x14ac:dyDescent="0.25"/>
    <row r="5018" hidden="1" x14ac:dyDescent="0.25"/>
    <row r="5019" hidden="1" x14ac:dyDescent="0.25"/>
    <row r="5020" hidden="1" x14ac:dyDescent="0.25"/>
    <row r="5021" hidden="1" x14ac:dyDescent="0.25"/>
    <row r="5022" hidden="1" x14ac:dyDescent="0.25"/>
    <row r="5023" hidden="1" x14ac:dyDescent="0.25"/>
    <row r="5024" hidden="1" x14ac:dyDescent="0.25"/>
    <row r="5025" hidden="1" x14ac:dyDescent="0.25"/>
    <row r="5026" hidden="1" x14ac:dyDescent="0.25"/>
    <row r="5027" hidden="1" x14ac:dyDescent="0.25"/>
    <row r="5028" hidden="1" x14ac:dyDescent="0.25"/>
    <row r="5029" hidden="1" x14ac:dyDescent="0.25"/>
    <row r="5030" hidden="1" x14ac:dyDescent="0.25"/>
    <row r="5031" hidden="1" x14ac:dyDescent="0.25"/>
    <row r="5032" hidden="1" x14ac:dyDescent="0.25"/>
    <row r="5033" hidden="1" x14ac:dyDescent="0.25"/>
    <row r="5034" hidden="1" x14ac:dyDescent="0.25"/>
    <row r="5035" hidden="1" x14ac:dyDescent="0.25"/>
    <row r="5036" hidden="1" x14ac:dyDescent="0.25"/>
    <row r="5037" hidden="1" x14ac:dyDescent="0.25"/>
    <row r="5038" hidden="1" x14ac:dyDescent="0.25"/>
    <row r="5039" hidden="1" x14ac:dyDescent="0.25"/>
    <row r="5040" hidden="1" x14ac:dyDescent="0.25"/>
    <row r="5041" hidden="1" x14ac:dyDescent="0.25"/>
    <row r="5042" hidden="1" x14ac:dyDescent="0.25"/>
    <row r="5043" hidden="1" x14ac:dyDescent="0.25"/>
    <row r="5044" hidden="1" x14ac:dyDescent="0.25"/>
    <row r="5045" hidden="1" x14ac:dyDescent="0.25"/>
    <row r="5046" hidden="1" x14ac:dyDescent="0.25"/>
    <row r="5047" hidden="1" x14ac:dyDescent="0.25"/>
    <row r="5048" hidden="1" x14ac:dyDescent="0.25"/>
    <row r="5049" hidden="1" x14ac:dyDescent="0.25"/>
    <row r="5050" hidden="1" x14ac:dyDescent="0.25"/>
    <row r="5051" hidden="1" x14ac:dyDescent="0.25"/>
    <row r="5052" hidden="1" x14ac:dyDescent="0.25"/>
    <row r="5053" hidden="1" x14ac:dyDescent="0.25"/>
    <row r="5054" hidden="1" x14ac:dyDescent="0.25"/>
    <row r="5055" hidden="1" x14ac:dyDescent="0.25"/>
    <row r="5056" hidden="1" x14ac:dyDescent="0.25"/>
    <row r="5057" hidden="1" x14ac:dyDescent="0.25"/>
    <row r="5058" hidden="1" x14ac:dyDescent="0.25"/>
    <row r="5059" hidden="1" x14ac:dyDescent="0.25"/>
    <row r="5060" hidden="1" x14ac:dyDescent="0.25"/>
    <row r="5061" hidden="1" x14ac:dyDescent="0.25"/>
    <row r="5062" hidden="1" x14ac:dyDescent="0.25"/>
    <row r="5063" hidden="1" x14ac:dyDescent="0.25"/>
    <row r="5064" hidden="1" x14ac:dyDescent="0.25"/>
    <row r="5065" hidden="1" x14ac:dyDescent="0.25"/>
    <row r="5066" hidden="1" x14ac:dyDescent="0.25"/>
    <row r="5067" hidden="1" x14ac:dyDescent="0.25"/>
    <row r="5068" hidden="1" x14ac:dyDescent="0.25"/>
    <row r="5069" hidden="1" x14ac:dyDescent="0.25"/>
    <row r="5070" hidden="1" x14ac:dyDescent="0.25"/>
    <row r="5071" hidden="1" x14ac:dyDescent="0.25"/>
    <row r="5072" hidden="1" x14ac:dyDescent="0.25"/>
    <row r="5073" hidden="1" x14ac:dyDescent="0.25"/>
    <row r="5074" hidden="1" x14ac:dyDescent="0.25"/>
    <row r="5075" hidden="1" x14ac:dyDescent="0.25"/>
    <row r="5076" hidden="1" x14ac:dyDescent="0.25"/>
    <row r="5077" hidden="1" x14ac:dyDescent="0.25"/>
    <row r="5078" hidden="1" x14ac:dyDescent="0.25"/>
    <row r="5079" hidden="1" x14ac:dyDescent="0.25"/>
    <row r="5080" hidden="1" x14ac:dyDescent="0.25"/>
    <row r="5081" hidden="1" x14ac:dyDescent="0.25"/>
    <row r="5082" hidden="1" x14ac:dyDescent="0.25"/>
    <row r="5083" hidden="1" x14ac:dyDescent="0.25"/>
    <row r="5084" hidden="1" x14ac:dyDescent="0.25"/>
    <row r="5085" hidden="1" x14ac:dyDescent="0.25"/>
    <row r="5086" hidden="1" x14ac:dyDescent="0.25"/>
    <row r="5087" hidden="1" x14ac:dyDescent="0.25"/>
    <row r="5088" hidden="1" x14ac:dyDescent="0.25"/>
    <row r="5089" hidden="1" x14ac:dyDescent="0.25"/>
    <row r="5090" hidden="1" x14ac:dyDescent="0.25"/>
    <row r="5091" hidden="1" x14ac:dyDescent="0.25"/>
    <row r="5092" hidden="1" x14ac:dyDescent="0.25"/>
    <row r="5093" hidden="1" x14ac:dyDescent="0.25"/>
    <row r="5094" hidden="1" x14ac:dyDescent="0.25"/>
    <row r="5095" hidden="1" x14ac:dyDescent="0.25"/>
    <row r="5096" hidden="1" x14ac:dyDescent="0.25"/>
    <row r="5097" hidden="1" x14ac:dyDescent="0.25"/>
    <row r="5098" hidden="1" x14ac:dyDescent="0.25"/>
    <row r="5099" hidden="1" x14ac:dyDescent="0.25"/>
    <row r="5100" hidden="1" x14ac:dyDescent="0.25"/>
    <row r="5101" hidden="1" x14ac:dyDescent="0.25"/>
    <row r="5102" hidden="1" x14ac:dyDescent="0.25"/>
    <row r="5103" hidden="1" x14ac:dyDescent="0.25"/>
    <row r="5104" hidden="1" x14ac:dyDescent="0.25"/>
    <row r="5105" hidden="1" x14ac:dyDescent="0.25"/>
    <row r="5106" hidden="1" x14ac:dyDescent="0.25"/>
    <row r="5107" hidden="1" x14ac:dyDescent="0.25"/>
    <row r="5108" hidden="1" x14ac:dyDescent="0.25"/>
    <row r="5109" hidden="1" x14ac:dyDescent="0.25"/>
    <row r="5110" hidden="1" x14ac:dyDescent="0.25"/>
    <row r="5111" hidden="1" x14ac:dyDescent="0.25"/>
    <row r="5112" hidden="1" x14ac:dyDescent="0.25"/>
    <row r="5113" hidden="1" x14ac:dyDescent="0.25"/>
    <row r="5114" hidden="1" x14ac:dyDescent="0.25"/>
    <row r="5115" hidden="1" x14ac:dyDescent="0.25"/>
    <row r="5116" hidden="1" x14ac:dyDescent="0.25"/>
    <row r="5117" hidden="1" x14ac:dyDescent="0.25"/>
    <row r="5118" hidden="1" x14ac:dyDescent="0.25"/>
    <row r="5119" hidden="1" x14ac:dyDescent="0.25"/>
    <row r="5120" hidden="1" x14ac:dyDescent="0.25"/>
    <row r="5121" hidden="1" x14ac:dyDescent="0.25"/>
    <row r="5122" hidden="1" x14ac:dyDescent="0.25"/>
    <row r="5123" hidden="1" x14ac:dyDescent="0.25"/>
    <row r="5124" hidden="1" x14ac:dyDescent="0.25"/>
    <row r="5125" hidden="1" x14ac:dyDescent="0.25"/>
    <row r="5126" hidden="1" x14ac:dyDescent="0.25"/>
    <row r="5127" hidden="1" x14ac:dyDescent="0.25"/>
    <row r="5128" hidden="1" x14ac:dyDescent="0.25"/>
    <row r="5129" hidden="1" x14ac:dyDescent="0.25"/>
    <row r="5130" hidden="1" x14ac:dyDescent="0.25"/>
    <row r="5131" hidden="1" x14ac:dyDescent="0.25"/>
    <row r="5132" hidden="1" x14ac:dyDescent="0.25"/>
    <row r="5133" hidden="1" x14ac:dyDescent="0.25"/>
    <row r="5134" hidden="1" x14ac:dyDescent="0.25"/>
    <row r="5135" hidden="1" x14ac:dyDescent="0.25"/>
    <row r="5136" hidden="1" x14ac:dyDescent="0.25"/>
    <row r="5137" hidden="1" x14ac:dyDescent="0.25"/>
    <row r="5138" hidden="1" x14ac:dyDescent="0.25"/>
    <row r="5139" hidden="1" x14ac:dyDescent="0.25"/>
    <row r="5140" hidden="1" x14ac:dyDescent="0.25"/>
    <row r="5141" hidden="1" x14ac:dyDescent="0.25"/>
    <row r="5142" hidden="1" x14ac:dyDescent="0.25"/>
    <row r="5143" hidden="1" x14ac:dyDescent="0.25"/>
    <row r="5144" hidden="1" x14ac:dyDescent="0.25"/>
    <row r="5145" hidden="1" x14ac:dyDescent="0.25"/>
    <row r="5146" hidden="1" x14ac:dyDescent="0.25"/>
    <row r="5147" hidden="1" x14ac:dyDescent="0.25"/>
    <row r="5148" hidden="1" x14ac:dyDescent="0.25"/>
    <row r="5149" hidden="1" x14ac:dyDescent="0.25"/>
    <row r="5150" hidden="1" x14ac:dyDescent="0.25"/>
    <row r="5151" hidden="1" x14ac:dyDescent="0.25"/>
    <row r="5152" hidden="1" x14ac:dyDescent="0.25"/>
    <row r="5153" hidden="1" x14ac:dyDescent="0.25"/>
    <row r="5154" hidden="1" x14ac:dyDescent="0.25"/>
    <row r="5155" hidden="1" x14ac:dyDescent="0.25"/>
    <row r="5156" hidden="1" x14ac:dyDescent="0.25"/>
    <row r="5157" hidden="1" x14ac:dyDescent="0.25"/>
    <row r="5158" hidden="1" x14ac:dyDescent="0.25"/>
    <row r="5159" hidden="1" x14ac:dyDescent="0.25"/>
    <row r="5160" hidden="1" x14ac:dyDescent="0.25"/>
    <row r="5161" hidden="1" x14ac:dyDescent="0.25"/>
    <row r="5162" hidden="1" x14ac:dyDescent="0.25"/>
    <row r="5163" hidden="1" x14ac:dyDescent="0.25"/>
    <row r="5164" hidden="1" x14ac:dyDescent="0.25"/>
    <row r="5165" hidden="1" x14ac:dyDescent="0.25"/>
    <row r="5166" hidden="1" x14ac:dyDescent="0.25"/>
    <row r="5167" hidden="1" x14ac:dyDescent="0.25"/>
    <row r="5168" hidden="1" x14ac:dyDescent="0.25"/>
    <row r="5169" hidden="1" x14ac:dyDescent="0.25"/>
    <row r="5170" hidden="1" x14ac:dyDescent="0.25"/>
    <row r="5171" hidden="1" x14ac:dyDescent="0.25"/>
    <row r="5172" hidden="1" x14ac:dyDescent="0.25"/>
    <row r="5173" hidden="1" x14ac:dyDescent="0.25"/>
    <row r="5174" hidden="1" x14ac:dyDescent="0.25"/>
    <row r="5175" hidden="1" x14ac:dyDescent="0.25"/>
    <row r="5176" hidden="1" x14ac:dyDescent="0.25"/>
    <row r="5177" hidden="1" x14ac:dyDescent="0.25"/>
    <row r="5178" hidden="1" x14ac:dyDescent="0.25"/>
    <row r="5179" hidden="1" x14ac:dyDescent="0.25"/>
    <row r="5180" hidden="1" x14ac:dyDescent="0.25"/>
    <row r="5181" hidden="1" x14ac:dyDescent="0.25"/>
    <row r="5182" hidden="1" x14ac:dyDescent="0.25"/>
    <row r="5183" hidden="1" x14ac:dyDescent="0.25"/>
    <row r="5184" hidden="1" x14ac:dyDescent="0.25"/>
    <row r="5185" hidden="1" x14ac:dyDescent="0.25"/>
    <row r="5186" hidden="1" x14ac:dyDescent="0.25"/>
    <row r="5187" hidden="1" x14ac:dyDescent="0.25"/>
    <row r="5188" hidden="1" x14ac:dyDescent="0.25"/>
    <row r="5189" hidden="1" x14ac:dyDescent="0.25"/>
    <row r="5190" hidden="1" x14ac:dyDescent="0.25"/>
    <row r="5191" hidden="1" x14ac:dyDescent="0.25"/>
    <row r="5192" hidden="1" x14ac:dyDescent="0.25"/>
    <row r="5193" hidden="1" x14ac:dyDescent="0.25"/>
    <row r="5194" hidden="1" x14ac:dyDescent="0.25"/>
    <row r="5195" hidden="1" x14ac:dyDescent="0.25"/>
    <row r="5196" hidden="1" x14ac:dyDescent="0.25"/>
    <row r="5197" hidden="1" x14ac:dyDescent="0.25"/>
    <row r="5198" hidden="1" x14ac:dyDescent="0.25"/>
    <row r="5199" hidden="1" x14ac:dyDescent="0.25"/>
    <row r="5200" hidden="1" x14ac:dyDescent="0.25"/>
    <row r="5201" hidden="1" x14ac:dyDescent="0.25"/>
    <row r="5202" hidden="1" x14ac:dyDescent="0.25"/>
    <row r="5203" hidden="1" x14ac:dyDescent="0.25"/>
    <row r="5204" hidden="1" x14ac:dyDescent="0.25"/>
    <row r="5205" hidden="1" x14ac:dyDescent="0.25"/>
    <row r="5206" hidden="1" x14ac:dyDescent="0.25"/>
    <row r="5207" hidden="1" x14ac:dyDescent="0.25"/>
    <row r="5208" hidden="1" x14ac:dyDescent="0.25"/>
    <row r="5209" hidden="1" x14ac:dyDescent="0.25"/>
    <row r="5210" hidden="1" x14ac:dyDescent="0.25"/>
    <row r="5211" hidden="1" x14ac:dyDescent="0.25"/>
    <row r="5212" hidden="1" x14ac:dyDescent="0.25"/>
    <row r="5213" hidden="1" x14ac:dyDescent="0.25"/>
    <row r="5214" hidden="1" x14ac:dyDescent="0.25"/>
    <row r="5215" hidden="1" x14ac:dyDescent="0.25"/>
    <row r="5216" hidden="1" x14ac:dyDescent="0.25"/>
    <row r="5217" hidden="1" x14ac:dyDescent="0.25"/>
    <row r="5218" hidden="1" x14ac:dyDescent="0.25"/>
    <row r="5219" hidden="1" x14ac:dyDescent="0.25"/>
    <row r="5220" hidden="1" x14ac:dyDescent="0.25"/>
    <row r="5221" hidden="1" x14ac:dyDescent="0.25"/>
    <row r="5222" hidden="1" x14ac:dyDescent="0.25"/>
    <row r="5223" hidden="1" x14ac:dyDescent="0.25"/>
    <row r="5224" hidden="1" x14ac:dyDescent="0.25"/>
    <row r="5225" hidden="1" x14ac:dyDescent="0.25"/>
    <row r="5226" hidden="1" x14ac:dyDescent="0.25"/>
    <row r="5227" hidden="1" x14ac:dyDescent="0.25"/>
    <row r="5228" hidden="1" x14ac:dyDescent="0.25"/>
    <row r="5229" hidden="1" x14ac:dyDescent="0.25"/>
    <row r="5230" hidden="1" x14ac:dyDescent="0.25"/>
    <row r="5231" hidden="1" x14ac:dyDescent="0.25"/>
    <row r="5232" hidden="1" x14ac:dyDescent="0.25"/>
    <row r="5233" hidden="1" x14ac:dyDescent="0.25"/>
    <row r="5234" hidden="1" x14ac:dyDescent="0.25"/>
    <row r="5235" hidden="1" x14ac:dyDescent="0.25"/>
    <row r="5236" hidden="1" x14ac:dyDescent="0.25"/>
    <row r="5237" hidden="1" x14ac:dyDescent="0.25"/>
    <row r="5238" hidden="1" x14ac:dyDescent="0.25"/>
    <row r="5239" hidden="1" x14ac:dyDescent="0.25"/>
    <row r="5240" hidden="1" x14ac:dyDescent="0.25"/>
    <row r="5241" hidden="1" x14ac:dyDescent="0.25"/>
    <row r="5242" hidden="1" x14ac:dyDescent="0.25"/>
    <row r="5243" hidden="1" x14ac:dyDescent="0.25"/>
    <row r="5244" hidden="1" x14ac:dyDescent="0.25"/>
    <row r="5245" hidden="1" x14ac:dyDescent="0.25"/>
    <row r="5246" hidden="1" x14ac:dyDescent="0.25"/>
    <row r="5247" hidden="1" x14ac:dyDescent="0.25"/>
    <row r="5248" hidden="1" x14ac:dyDescent="0.25"/>
    <row r="5249" hidden="1" x14ac:dyDescent="0.25"/>
    <row r="5250" hidden="1" x14ac:dyDescent="0.25"/>
    <row r="5251" hidden="1" x14ac:dyDescent="0.25"/>
    <row r="5252" hidden="1" x14ac:dyDescent="0.25"/>
    <row r="5253" hidden="1" x14ac:dyDescent="0.25"/>
    <row r="5254" hidden="1" x14ac:dyDescent="0.25"/>
    <row r="5255" hidden="1" x14ac:dyDescent="0.25"/>
    <row r="5256" hidden="1" x14ac:dyDescent="0.25"/>
    <row r="5257" hidden="1" x14ac:dyDescent="0.25"/>
    <row r="5258" hidden="1" x14ac:dyDescent="0.25"/>
    <row r="5259" hidden="1" x14ac:dyDescent="0.25"/>
    <row r="5260" hidden="1" x14ac:dyDescent="0.25"/>
    <row r="5261" hidden="1" x14ac:dyDescent="0.25"/>
    <row r="5262" hidden="1" x14ac:dyDescent="0.25"/>
    <row r="5263" hidden="1" x14ac:dyDescent="0.25"/>
    <row r="5264" hidden="1" x14ac:dyDescent="0.25"/>
    <row r="5265" hidden="1" x14ac:dyDescent="0.25"/>
    <row r="5266" hidden="1" x14ac:dyDescent="0.25"/>
    <row r="5267" hidden="1" x14ac:dyDescent="0.25"/>
    <row r="5268" hidden="1" x14ac:dyDescent="0.25"/>
    <row r="5269" hidden="1" x14ac:dyDescent="0.25"/>
    <row r="5270" hidden="1" x14ac:dyDescent="0.25"/>
    <row r="5271" hidden="1" x14ac:dyDescent="0.25"/>
    <row r="5272" hidden="1" x14ac:dyDescent="0.25"/>
    <row r="5273" hidden="1" x14ac:dyDescent="0.25"/>
    <row r="5274" hidden="1" x14ac:dyDescent="0.25"/>
    <row r="5275" hidden="1" x14ac:dyDescent="0.25"/>
    <row r="5276" hidden="1" x14ac:dyDescent="0.25"/>
    <row r="5277" hidden="1" x14ac:dyDescent="0.25"/>
    <row r="5278" hidden="1" x14ac:dyDescent="0.25"/>
    <row r="5279" hidden="1" x14ac:dyDescent="0.25"/>
    <row r="5280" hidden="1" x14ac:dyDescent="0.25"/>
    <row r="5281" hidden="1" x14ac:dyDescent="0.25"/>
    <row r="5282" hidden="1" x14ac:dyDescent="0.25"/>
    <row r="5283" hidden="1" x14ac:dyDescent="0.25"/>
    <row r="5284" hidden="1" x14ac:dyDescent="0.25"/>
    <row r="5285" hidden="1" x14ac:dyDescent="0.25"/>
    <row r="5286" hidden="1" x14ac:dyDescent="0.25"/>
    <row r="5287" hidden="1" x14ac:dyDescent="0.25"/>
    <row r="5288" hidden="1" x14ac:dyDescent="0.25"/>
    <row r="5289" hidden="1" x14ac:dyDescent="0.25"/>
    <row r="5290" hidden="1" x14ac:dyDescent="0.25"/>
    <row r="5291" hidden="1" x14ac:dyDescent="0.25"/>
    <row r="5292" hidden="1" x14ac:dyDescent="0.25"/>
    <row r="5293" hidden="1" x14ac:dyDescent="0.25"/>
    <row r="5294" hidden="1" x14ac:dyDescent="0.25"/>
    <row r="5295" hidden="1" x14ac:dyDescent="0.25"/>
    <row r="5296" hidden="1" x14ac:dyDescent="0.25"/>
    <row r="5297" hidden="1" x14ac:dyDescent="0.25"/>
    <row r="5298" hidden="1" x14ac:dyDescent="0.25"/>
    <row r="5299" hidden="1" x14ac:dyDescent="0.25"/>
    <row r="5300" hidden="1" x14ac:dyDescent="0.25"/>
    <row r="5301" hidden="1" x14ac:dyDescent="0.25"/>
    <row r="5302" hidden="1" x14ac:dyDescent="0.25"/>
    <row r="5303" hidden="1" x14ac:dyDescent="0.25"/>
    <row r="5304" hidden="1" x14ac:dyDescent="0.25"/>
    <row r="5305" hidden="1" x14ac:dyDescent="0.25"/>
    <row r="5306" hidden="1" x14ac:dyDescent="0.25"/>
    <row r="5307" hidden="1" x14ac:dyDescent="0.25"/>
    <row r="5308" hidden="1" x14ac:dyDescent="0.25"/>
    <row r="5309" hidden="1" x14ac:dyDescent="0.25"/>
    <row r="5310" hidden="1" x14ac:dyDescent="0.25"/>
    <row r="5311" hidden="1" x14ac:dyDescent="0.25"/>
    <row r="5312" hidden="1" x14ac:dyDescent="0.25"/>
    <row r="5313" hidden="1" x14ac:dyDescent="0.25"/>
    <row r="5314" hidden="1" x14ac:dyDescent="0.25"/>
    <row r="5315" hidden="1" x14ac:dyDescent="0.25"/>
    <row r="5316" hidden="1" x14ac:dyDescent="0.25"/>
    <row r="5317" hidden="1" x14ac:dyDescent="0.25"/>
    <row r="5318" hidden="1" x14ac:dyDescent="0.25"/>
    <row r="5319" hidden="1" x14ac:dyDescent="0.25"/>
    <row r="5320" hidden="1" x14ac:dyDescent="0.25"/>
    <row r="5321" hidden="1" x14ac:dyDescent="0.25"/>
    <row r="5322" hidden="1" x14ac:dyDescent="0.25"/>
    <row r="5323" hidden="1" x14ac:dyDescent="0.25"/>
    <row r="5324" hidden="1" x14ac:dyDescent="0.25"/>
    <row r="5325" hidden="1" x14ac:dyDescent="0.25"/>
    <row r="5326" hidden="1" x14ac:dyDescent="0.25"/>
    <row r="5327" hidden="1" x14ac:dyDescent="0.25"/>
    <row r="5328" hidden="1" x14ac:dyDescent="0.25"/>
    <row r="5329" hidden="1" x14ac:dyDescent="0.25"/>
    <row r="5330" hidden="1" x14ac:dyDescent="0.25"/>
    <row r="5331" hidden="1" x14ac:dyDescent="0.25"/>
    <row r="5332" hidden="1" x14ac:dyDescent="0.25"/>
    <row r="5333" hidden="1" x14ac:dyDescent="0.25"/>
    <row r="5334" hidden="1" x14ac:dyDescent="0.25"/>
    <row r="5335" hidden="1" x14ac:dyDescent="0.25"/>
    <row r="5336" hidden="1" x14ac:dyDescent="0.25"/>
    <row r="5337" hidden="1" x14ac:dyDescent="0.25"/>
    <row r="5338" hidden="1" x14ac:dyDescent="0.25"/>
    <row r="5339" hidden="1" x14ac:dyDescent="0.25"/>
    <row r="5340" hidden="1" x14ac:dyDescent="0.25"/>
    <row r="5341" hidden="1" x14ac:dyDescent="0.25"/>
    <row r="5342" hidden="1" x14ac:dyDescent="0.25"/>
    <row r="5343" hidden="1" x14ac:dyDescent="0.25"/>
    <row r="5344" hidden="1" x14ac:dyDescent="0.25"/>
    <row r="5345" hidden="1" x14ac:dyDescent="0.25"/>
    <row r="5346" hidden="1" x14ac:dyDescent="0.25"/>
    <row r="5347" hidden="1" x14ac:dyDescent="0.25"/>
    <row r="5348" hidden="1" x14ac:dyDescent="0.25"/>
    <row r="5349" hidden="1" x14ac:dyDescent="0.25"/>
    <row r="5350" hidden="1" x14ac:dyDescent="0.25"/>
    <row r="5351" hidden="1" x14ac:dyDescent="0.25"/>
    <row r="5352" hidden="1" x14ac:dyDescent="0.25"/>
    <row r="5353" hidden="1" x14ac:dyDescent="0.25"/>
    <row r="5354" hidden="1" x14ac:dyDescent="0.25"/>
    <row r="5355" hidden="1" x14ac:dyDescent="0.25"/>
    <row r="5356" hidden="1" x14ac:dyDescent="0.25"/>
    <row r="5357" hidden="1" x14ac:dyDescent="0.25"/>
    <row r="5358" hidden="1" x14ac:dyDescent="0.25"/>
    <row r="5359" hidden="1" x14ac:dyDescent="0.25"/>
    <row r="5360" hidden="1" x14ac:dyDescent="0.25"/>
    <row r="5361" hidden="1" x14ac:dyDescent="0.25"/>
    <row r="5362" hidden="1" x14ac:dyDescent="0.25"/>
    <row r="5363" hidden="1" x14ac:dyDescent="0.25"/>
    <row r="5364" hidden="1" x14ac:dyDescent="0.25"/>
    <row r="5365" hidden="1" x14ac:dyDescent="0.25"/>
    <row r="5366" hidden="1" x14ac:dyDescent="0.25"/>
    <row r="5367" hidden="1" x14ac:dyDescent="0.25"/>
    <row r="5368" hidden="1" x14ac:dyDescent="0.25"/>
    <row r="5369" hidden="1" x14ac:dyDescent="0.25"/>
    <row r="5370" hidden="1" x14ac:dyDescent="0.25"/>
    <row r="5371" hidden="1" x14ac:dyDescent="0.25"/>
    <row r="5372" hidden="1" x14ac:dyDescent="0.25"/>
    <row r="5373" hidden="1" x14ac:dyDescent="0.25"/>
    <row r="5374" hidden="1" x14ac:dyDescent="0.25"/>
    <row r="5375" hidden="1" x14ac:dyDescent="0.25"/>
    <row r="5376" hidden="1" x14ac:dyDescent="0.25"/>
    <row r="5377" hidden="1" x14ac:dyDescent="0.25"/>
    <row r="5378" hidden="1" x14ac:dyDescent="0.25"/>
    <row r="5379" hidden="1" x14ac:dyDescent="0.25"/>
    <row r="5380" hidden="1" x14ac:dyDescent="0.25"/>
    <row r="5381" hidden="1" x14ac:dyDescent="0.25"/>
    <row r="5382" hidden="1" x14ac:dyDescent="0.25"/>
    <row r="5383" hidden="1" x14ac:dyDescent="0.25"/>
    <row r="5384" hidden="1" x14ac:dyDescent="0.25"/>
    <row r="5385" hidden="1" x14ac:dyDescent="0.25"/>
    <row r="5386" hidden="1" x14ac:dyDescent="0.25"/>
    <row r="5387" hidden="1" x14ac:dyDescent="0.25"/>
    <row r="5388" hidden="1" x14ac:dyDescent="0.25"/>
    <row r="5389" hidden="1" x14ac:dyDescent="0.25"/>
    <row r="5390" hidden="1" x14ac:dyDescent="0.25"/>
    <row r="5391" hidden="1" x14ac:dyDescent="0.25"/>
    <row r="5392" hidden="1" x14ac:dyDescent="0.25"/>
    <row r="5393" hidden="1" x14ac:dyDescent="0.25"/>
    <row r="5394" hidden="1" x14ac:dyDescent="0.25"/>
    <row r="5395" hidden="1" x14ac:dyDescent="0.25"/>
    <row r="5396" hidden="1" x14ac:dyDescent="0.25"/>
    <row r="5397" hidden="1" x14ac:dyDescent="0.25"/>
    <row r="5398" hidden="1" x14ac:dyDescent="0.25"/>
    <row r="5399" hidden="1" x14ac:dyDescent="0.25"/>
    <row r="5400" hidden="1" x14ac:dyDescent="0.25"/>
    <row r="5401" hidden="1" x14ac:dyDescent="0.25"/>
    <row r="5402" hidden="1" x14ac:dyDescent="0.25"/>
    <row r="5403" hidden="1" x14ac:dyDescent="0.25"/>
    <row r="5404" hidden="1" x14ac:dyDescent="0.25"/>
    <row r="5405" hidden="1" x14ac:dyDescent="0.25"/>
    <row r="5406" hidden="1" x14ac:dyDescent="0.25"/>
    <row r="5407" hidden="1" x14ac:dyDescent="0.25"/>
    <row r="5408" hidden="1" x14ac:dyDescent="0.25"/>
    <row r="5409" hidden="1" x14ac:dyDescent="0.25"/>
    <row r="5410" hidden="1" x14ac:dyDescent="0.25"/>
    <row r="5411" hidden="1" x14ac:dyDescent="0.25"/>
    <row r="5412" hidden="1" x14ac:dyDescent="0.25"/>
    <row r="5413" hidden="1" x14ac:dyDescent="0.25"/>
    <row r="5414" hidden="1" x14ac:dyDescent="0.25"/>
    <row r="5415" hidden="1" x14ac:dyDescent="0.25"/>
    <row r="5416" hidden="1" x14ac:dyDescent="0.25"/>
    <row r="5417" hidden="1" x14ac:dyDescent="0.25"/>
    <row r="5418" hidden="1" x14ac:dyDescent="0.25"/>
    <row r="5419" hidden="1" x14ac:dyDescent="0.25"/>
    <row r="5420" hidden="1" x14ac:dyDescent="0.25"/>
    <row r="5421" hidden="1" x14ac:dyDescent="0.25"/>
    <row r="5422" hidden="1" x14ac:dyDescent="0.25"/>
    <row r="5423" hidden="1" x14ac:dyDescent="0.25"/>
    <row r="5424" hidden="1" x14ac:dyDescent="0.25"/>
    <row r="5425" hidden="1" x14ac:dyDescent="0.25"/>
    <row r="5426" hidden="1" x14ac:dyDescent="0.25"/>
    <row r="5427" hidden="1" x14ac:dyDescent="0.25"/>
    <row r="5428" hidden="1" x14ac:dyDescent="0.25"/>
    <row r="5429" hidden="1" x14ac:dyDescent="0.25"/>
    <row r="5430" hidden="1" x14ac:dyDescent="0.25"/>
    <row r="5431" hidden="1" x14ac:dyDescent="0.25"/>
    <row r="5432" hidden="1" x14ac:dyDescent="0.25"/>
    <row r="5433" hidden="1" x14ac:dyDescent="0.25"/>
    <row r="5434" hidden="1" x14ac:dyDescent="0.25"/>
    <row r="5435" hidden="1" x14ac:dyDescent="0.25"/>
    <row r="5436" hidden="1" x14ac:dyDescent="0.25"/>
    <row r="5437" hidden="1" x14ac:dyDescent="0.25"/>
    <row r="5438" hidden="1" x14ac:dyDescent="0.25"/>
    <row r="5439" hidden="1" x14ac:dyDescent="0.25"/>
    <row r="5440" hidden="1" x14ac:dyDescent="0.25"/>
    <row r="5441" hidden="1" x14ac:dyDescent="0.25"/>
    <row r="5442" hidden="1" x14ac:dyDescent="0.25"/>
    <row r="5443" hidden="1" x14ac:dyDescent="0.25"/>
    <row r="5444" hidden="1" x14ac:dyDescent="0.25"/>
    <row r="5445" hidden="1" x14ac:dyDescent="0.25"/>
    <row r="5446" hidden="1" x14ac:dyDescent="0.25"/>
    <row r="5447" hidden="1" x14ac:dyDescent="0.25"/>
    <row r="5448" hidden="1" x14ac:dyDescent="0.25"/>
    <row r="5449" hidden="1" x14ac:dyDescent="0.25"/>
    <row r="5450" hidden="1" x14ac:dyDescent="0.25"/>
    <row r="5451" hidden="1" x14ac:dyDescent="0.25"/>
    <row r="5452" hidden="1" x14ac:dyDescent="0.25"/>
    <row r="5453" hidden="1" x14ac:dyDescent="0.25"/>
    <row r="5454" hidden="1" x14ac:dyDescent="0.25"/>
    <row r="5455" hidden="1" x14ac:dyDescent="0.25"/>
    <row r="5456" hidden="1" x14ac:dyDescent="0.25"/>
    <row r="5457" hidden="1" x14ac:dyDescent="0.25"/>
    <row r="5458" hidden="1" x14ac:dyDescent="0.25"/>
    <row r="5459" hidden="1" x14ac:dyDescent="0.25"/>
    <row r="5460" hidden="1" x14ac:dyDescent="0.25"/>
    <row r="5461" hidden="1" x14ac:dyDescent="0.25"/>
    <row r="5462" hidden="1" x14ac:dyDescent="0.25"/>
    <row r="5463" hidden="1" x14ac:dyDescent="0.25"/>
    <row r="5464" hidden="1" x14ac:dyDescent="0.25"/>
    <row r="5465" hidden="1" x14ac:dyDescent="0.25"/>
    <row r="5466" hidden="1" x14ac:dyDescent="0.25"/>
    <row r="5467" hidden="1" x14ac:dyDescent="0.25"/>
    <row r="5468" hidden="1" x14ac:dyDescent="0.25"/>
    <row r="5469" hidden="1" x14ac:dyDescent="0.25"/>
    <row r="5470" hidden="1" x14ac:dyDescent="0.25"/>
    <row r="5471" hidden="1" x14ac:dyDescent="0.25"/>
    <row r="5472" hidden="1" x14ac:dyDescent="0.25"/>
    <row r="5473" hidden="1" x14ac:dyDescent="0.25"/>
    <row r="5474" hidden="1" x14ac:dyDescent="0.25"/>
    <row r="5475" hidden="1" x14ac:dyDescent="0.25"/>
    <row r="5476" hidden="1" x14ac:dyDescent="0.25"/>
    <row r="5477" hidden="1" x14ac:dyDescent="0.25"/>
    <row r="5478" hidden="1" x14ac:dyDescent="0.25"/>
    <row r="5479" hidden="1" x14ac:dyDescent="0.25"/>
    <row r="5480" hidden="1" x14ac:dyDescent="0.25"/>
    <row r="5481" hidden="1" x14ac:dyDescent="0.25"/>
    <row r="5482" hidden="1" x14ac:dyDescent="0.25"/>
    <row r="5483" hidden="1" x14ac:dyDescent="0.25"/>
    <row r="5484" hidden="1" x14ac:dyDescent="0.25"/>
    <row r="5485" hidden="1" x14ac:dyDescent="0.25"/>
    <row r="5486" hidden="1" x14ac:dyDescent="0.25"/>
    <row r="5487" hidden="1" x14ac:dyDescent="0.25"/>
    <row r="5488" hidden="1" x14ac:dyDescent="0.25"/>
    <row r="5489" hidden="1" x14ac:dyDescent="0.25"/>
    <row r="5490" hidden="1" x14ac:dyDescent="0.25"/>
    <row r="5491" hidden="1" x14ac:dyDescent="0.25"/>
    <row r="5492" hidden="1" x14ac:dyDescent="0.25"/>
    <row r="5493" hidden="1" x14ac:dyDescent="0.25"/>
    <row r="5494" hidden="1" x14ac:dyDescent="0.25"/>
    <row r="5495" hidden="1" x14ac:dyDescent="0.25"/>
    <row r="5496" hidden="1" x14ac:dyDescent="0.25"/>
    <row r="5497" hidden="1" x14ac:dyDescent="0.25"/>
    <row r="5498" hidden="1" x14ac:dyDescent="0.25"/>
    <row r="5499" hidden="1" x14ac:dyDescent="0.25"/>
    <row r="5500" hidden="1" x14ac:dyDescent="0.25"/>
    <row r="5501" hidden="1" x14ac:dyDescent="0.25"/>
    <row r="5502" hidden="1" x14ac:dyDescent="0.25"/>
    <row r="5503" hidden="1" x14ac:dyDescent="0.25"/>
    <row r="5504" hidden="1" x14ac:dyDescent="0.25"/>
    <row r="5505" hidden="1" x14ac:dyDescent="0.25"/>
    <row r="5506" hidden="1" x14ac:dyDescent="0.25"/>
    <row r="5507" hidden="1" x14ac:dyDescent="0.25"/>
    <row r="5508" hidden="1" x14ac:dyDescent="0.25"/>
    <row r="5509" hidden="1" x14ac:dyDescent="0.25"/>
    <row r="5510" hidden="1" x14ac:dyDescent="0.25"/>
    <row r="5511" hidden="1" x14ac:dyDescent="0.25"/>
    <row r="5512" hidden="1" x14ac:dyDescent="0.25"/>
    <row r="5513" hidden="1" x14ac:dyDescent="0.25"/>
    <row r="5514" hidden="1" x14ac:dyDescent="0.25"/>
    <row r="5515" hidden="1" x14ac:dyDescent="0.25"/>
    <row r="5516" hidden="1" x14ac:dyDescent="0.25"/>
    <row r="5517" hidden="1" x14ac:dyDescent="0.25"/>
    <row r="5518" hidden="1" x14ac:dyDescent="0.25"/>
    <row r="5519" hidden="1" x14ac:dyDescent="0.25"/>
    <row r="5520" hidden="1" x14ac:dyDescent="0.25"/>
    <row r="5521" hidden="1" x14ac:dyDescent="0.25"/>
    <row r="5522" hidden="1" x14ac:dyDescent="0.25"/>
    <row r="5523" hidden="1" x14ac:dyDescent="0.25"/>
    <row r="5524" hidden="1" x14ac:dyDescent="0.25"/>
    <row r="5525" hidden="1" x14ac:dyDescent="0.25"/>
    <row r="5526" hidden="1" x14ac:dyDescent="0.25"/>
    <row r="5527" hidden="1" x14ac:dyDescent="0.25"/>
    <row r="5528" hidden="1" x14ac:dyDescent="0.25"/>
    <row r="5529" hidden="1" x14ac:dyDescent="0.25"/>
    <row r="5530" hidden="1" x14ac:dyDescent="0.25"/>
    <row r="5531" hidden="1" x14ac:dyDescent="0.25"/>
    <row r="5532" hidden="1" x14ac:dyDescent="0.25"/>
    <row r="5533" hidden="1" x14ac:dyDescent="0.25"/>
    <row r="5534" hidden="1" x14ac:dyDescent="0.25"/>
    <row r="5535" hidden="1" x14ac:dyDescent="0.25"/>
    <row r="5536" hidden="1" x14ac:dyDescent="0.25"/>
    <row r="5537" hidden="1" x14ac:dyDescent="0.25"/>
    <row r="5538" hidden="1" x14ac:dyDescent="0.25"/>
    <row r="5539" hidden="1" x14ac:dyDescent="0.25"/>
    <row r="5540" hidden="1" x14ac:dyDescent="0.25"/>
    <row r="5541" hidden="1" x14ac:dyDescent="0.25"/>
    <row r="5542" hidden="1" x14ac:dyDescent="0.25"/>
    <row r="5543" hidden="1" x14ac:dyDescent="0.25"/>
    <row r="5544" hidden="1" x14ac:dyDescent="0.25"/>
    <row r="5545" hidden="1" x14ac:dyDescent="0.25"/>
    <row r="5546" hidden="1" x14ac:dyDescent="0.25"/>
    <row r="5547" hidden="1" x14ac:dyDescent="0.25"/>
    <row r="5548" hidden="1" x14ac:dyDescent="0.25"/>
    <row r="5549" hidden="1" x14ac:dyDescent="0.25"/>
    <row r="5550" hidden="1" x14ac:dyDescent="0.25"/>
    <row r="5551" hidden="1" x14ac:dyDescent="0.25"/>
    <row r="5552" hidden="1" x14ac:dyDescent="0.25"/>
    <row r="5553" hidden="1" x14ac:dyDescent="0.25"/>
    <row r="5554" hidden="1" x14ac:dyDescent="0.25"/>
    <row r="5555" hidden="1" x14ac:dyDescent="0.25"/>
    <row r="5556" hidden="1" x14ac:dyDescent="0.25"/>
    <row r="5557" hidden="1" x14ac:dyDescent="0.25"/>
    <row r="5558" hidden="1" x14ac:dyDescent="0.25"/>
    <row r="5559" hidden="1" x14ac:dyDescent="0.25"/>
    <row r="5560" hidden="1" x14ac:dyDescent="0.25"/>
    <row r="5561" hidden="1" x14ac:dyDescent="0.25"/>
    <row r="5562" hidden="1" x14ac:dyDescent="0.25"/>
    <row r="5563" hidden="1" x14ac:dyDescent="0.25"/>
    <row r="5564" hidden="1" x14ac:dyDescent="0.25"/>
    <row r="5565" hidden="1" x14ac:dyDescent="0.25"/>
    <row r="5566" hidden="1" x14ac:dyDescent="0.25"/>
    <row r="5567" hidden="1" x14ac:dyDescent="0.25"/>
    <row r="5568" hidden="1" x14ac:dyDescent="0.25"/>
    <row r="5569" hidden="1" x14ac:dyDescent="0.25"/>
    <row r="5570" hidden="1" x14ac:dyDescent="0.25"/>
    <row r="5571" hidden="1" x14ac:dyDescent="0.25"/>
    <row r="5572" hidden="1" x14ac:dyDescent="0.25"/>
    <row r="5573" hidden="1" x14ac:dyDescent="0.25"/>
    <row r="5574" hidden="1" x14ac:dyDescent="0.25"/>
    <row r="5575" hidden="1" x14ac:dyDescent="0.25"/>
    <row r="5576" hidden="1" x14ac:dyDescent="0.25"/>
    <row r="5577" hidden="1" x14ac:dyDescent="0.25"/>
    <row r="5578" hidden="1" x14ac:dyDescent="0.25"/>
    <row r="5579" hidden="1" x14ac:dyDescent="0.25"/>
    <row r="5580" hidden="1" x14ac:dyDescent="0.25"/>
    <row r="5581" hidden="1" x14ac:dyDescent="0.25"/>
    <row r="5582" hidden="1" x14ac:dyDescent="0.25"/>
    <row r="5583" hidden="1" x14ac:dyDescent="0.25"/>
    <row r="5584" hidden="1" x14ac:dyDescent="0.25"/>
    <row r="5585" hidden="1" x14ac:dyDescent="0.25"/>
    <row r="5586" hidden="1" x14ac:dyDescent="0.25"/>
    <row r="5587" hidden="1" x14ac:dyDescent="0.25"/>
    <row r="5588" hidden="1" x14ac:dyDescent="0.25"/>
    <row r="5589" hidden="1" x14ac:dyDescent="0.25"/>
    <row r="5590" hidden="1" x14ac:dyDescent="0.25"/>
    <row r="5591" hidden="1" x14ac:dyDescent="0.25"/>
    <row r="5592" hidden="1" x14ac:dyDescent="0.25"/>
    <row r="5593" hidden="1" x14ac:dyDescent="0.25"/>
    <row r="5594" hidden="1" x14ac:dyDescent="0.25"/>
    <row r="5595" hidden="1" x14ac:dyDescent="0.25"/>
    <row r="5596" hidden="1" x14ac:dyDescent="0.25"/>
    <row r="5597" hidden="1" x14ac:dyDescent="0.25"/>
    <row r="5598" hidden="1" x14ac:dyDescent="0.25"/>
    <row r="5599" hidden="1" x14ac:dyDescent="0.25"/>
    <row r="5600" hidden="1" x14ac:dyDescent="0.25"/>
    <row r="5601" hidden="1" x14ac:dyDescent="0.25"/>
    <row r="5602" hidden="1" x14ac:dyDescent="0.25"/>
    <row r="5603" hidden="1" x14ac:dyDescent="0.25"/>
    <row r="5604" hidden="1" x14ac:dyDescent="0.25"/>
    <row r="5605" hidden="1" x14ac:dyDescent="0.25"/>
    <row r="5606" hidden="1" x14ac:dyDescent="0.25"/>
    <row r="5607" hidden="1" x14ac:dyDescent="0.25"/>
    <row r="5608" hidden="1" x14ac:dyDescent="0.25"/>
    <row r="5609" hidden="1" x14ac:dyDescent="0.25"/>
    <row r="5610" hidden="1" x14ac:dyDescent="0.25"/>
    <row r="5611" hidden="1" x14ac:dyDescent="0.25"/>
    <row r="5612" hidden="1" x14ac:dyDescent="0.25"/>
    <row r="5613" hidden="1" x14ac:dyDescent="0.25"/>
    <row r="5614" hidden="1" x14ac:dyDescent="0.25"/>
    <row r="5615" hidden="1" x14ac:dyDescent="0.25"/>
    <row r="5616" hidden="1" x14ac:dyDescent="0.25"/>
    <row r="5617" hidden="1" x14ac:dyDescent="0.25"/>
    <row r="5618" hidden="1" x14ac:dyDescent="0.25"/>
    <row r="5619" hidden="1" x14ac:dyDescent="0.25"/>
    <row r="5620" hidden="1" x14ac:dyDescent="0.25"/>
    <row r="5621" hidden="1" x14ac:dyDescent="0.25"/>
    <row r="5622" hidden="1" x14ac:dyDescent="0.25"/>
    <row r="5623" hidden="1" x14ac:dyDescent="0.25"/>
    <row r="5624" hidden="1" x14ac:dyDescent="0.25"/>
    <row r="5625" hidden="1" x14ac:dyDescent="0.25"/>
    <row r="5626" hidden="1" x14ac:dyDescent="0.25"/>
    <row r="5627" hidden="1" x14ac:dyDescent="0.25"/>
    <row r="5628" hidden="1" x14ac:dyDescent="0.25"/>
    <row r="5629" hidden="1" x14ac:dyDescent="0.25"/>
    <row r="5630" hidden="1" x14ac:dyDescent="0.25"/>
    <row r="5631" hidden="1" x14ac:dyDescent="0.25"/>
    <row r="5632" hidden="1" x14ac:dyDescent="0.25"/>
    <row r="5633" hidden="1" x14ac:dyDescent="0.25"/>
    <row r="5634" hidden="1" x14ac:dyDescent="0.25"/>
    <row r="5635" hidden="1" x14ac:dyDescent="0.25"/>
    <row r="5636" hidden="1" x14ac:dyDescent="0.25"/>
    <row r="5637" hidden="1" x14ac:dyDescent="0.25"/>
    <row r="5638" hidden="1" x14ac:dyDescent="0.25"/>
    <row r="5639" hidden="1" x14ac:dyDescent="0.25"/>
    <row r="5640" hidden="1" x14ac:dyDescent="0.25"/>
    <row r="5641" hidden="1" x14ac:dyDescent="0.25"/>
    <row r="5642" hidden="1" x14ac:dyDescent="0.25"/>
    <row r="5643" hidden="1" x14ac:dyDescent="0.25"/>
    <row r="5644" hidden="1" x14ac:dyDescent="0.25"/>
    <row r="5645" hidden="1" x14ac:dyDescent="0.25"/>
    <row r="5646" hidden="1" x14ac:dyDescent="0.25"/>
    <row r="5647" hidden="1" x14ac:dyDescent="0.25"/>
    <row r="5648" hidden="1" x14ac:dyDescent="0.25"/>
    <row r="5649" hidden="1" x14ac:dyDescent="0.25"/>
    <row r="5650" hidden="1" x14ac:dyDescent="0.25"/>
    <row r="5651" hidden="1" x14ac:dyDescent="0.25"/>
    <row r="5652" hidden="1" x14ac:dyDescent="0.25"/>
    <row r="5653" hidden="1" x14ac:dyDescent="0.25"/>
    <row r="5654" hidden="1" x14ac:dyDescent="0.25"/>
    <row r="5655" hidden="1" x14ac:dyDescent="0.25"/>
    <row r="5656" hidden="1" x14ac:dyDescent="0.25"/>
    <row r="5657" hidden="1" x14ac:dyDescent="0.25"/>
    <row r="5658" hidden="1" x14ac:dyDescent="0.25"/>
    <row r="5659" hidden="1" x14ac:dyDescent="0.25"/>
    <row r="5660" hidden="1" x14ac:dyDescent="0.25"/>
    <row r="5661" hidden="1" x14ac:dyDescent="0.25"/>
    <row r="5662" hidden="1" x14ac:dyDescent="0.25"/>
    <row r="5663" hidden="1" x14ac:dyDescent="0.25"/>
    <row r="5664" hidden="1" x14ac:dyDescent="0.25"/>
    <row r="5665" hidden="1" x14ac:dyDescent="0.25"/>
    <row r="5666" hidden="1" x14ac:dyDescent="0.25"/>
    <row r="5667" hidden="1" x14ac:dyDescent="0.25"/>
    <row r="5668" hidden="1" x14ac:dyDescent="0.25"/>
    <row r="5669" hidden="1" x14ac:dyDescent="0.25"/>
    <row r="5670" hidden="1" x14ac:dyDescent="0.25"/>
    <row r="5671" hidden="1" x14ac:dyDescent="0.25"/>
    <row r="5672" hidden="1" x14ac:dyDescent="0.25"/>
    <row r="5673" hidden="1" x14ac:dyDescent="0.25"/>
    <row r="5674" hidden="1" x14ac:dyDescent="0.25"/>
    <row r="5675" hidden="1" x14ac:dyDescent="0.25"/>
    <row r="5676" hidden="1" x14ac:dyDescent="0.25"/>
    <row r="5677" hidden="1" x14ac:dyDescent="0.25"/>
    <row r="5678" hidden="1" x14ac:dyDescent="0.25"/>
    <row r="5679" hidden="1" x14ac:dyDescent="0.25"/>
    <row r="5680" hidden="1" x14ac:dyDescent="0.25"/>
    <row r="5681" hidden="1" x14ac:dyDescent="0.25"/>
    <row r="5682" hidden="1" x14ac:dyDescent="0.25"/>
    <row r="5683" hidden="1" x14ac:dyDescent="0.25"/>
    <row r="5684" hidden="1" x14ac:dyDescent="0.25"/>
    <row r="5685" hidden="1" x14ac:dyDescent="0.25"/>
    <row r="5686" hidden="1" x14ac:dyDescent="0.25"/>
    <row r="5687" hidden="1" x14ac:dyDescent="0.25"/>
    <row r="5688" hidden="1" x14ac:dyDescent="0.25"/>
    <row r="5689" hidden="1" x14ac:dyDescent="0.25"/>
    <row r="5690" hidden="1" x14ac:dyDescent="0.25"/>
    <row r="5691" hidden="1" x14ac:dyDescent="0.25"/>
    <row r="5692" hidden="1" x14ac:dyDescent="0.25"/>
    <row r="5693" hidden="1" x14ac:dyDescent="0.25"/>
    <row r="5694" hidden="1" x14ac:dyDescent="0.25"/>
    <row r="5695" hidden="1" x14ac:dyDescent="0.25"/>
    <row r="5696" hidden="1" x14ac:dyDescent="0.25"/>
    <row r="5697" hidden="1" x14ac:dyDescent="0.25"/>
    <row r="5698" hidden="1" x14ac:dyDescent="0.25"/>
    <row r="5699" hidden="1" x14ac:dyDescent="0.25"/>
    <row r="5700" hidden="1" x14ac:dyDescent="0.25"/>
    <row r="5701" hidden="1" x14ac:dyDescent="0.25"/>
    <row r="5702" hidden="1" x14ac:dyDescent="0.25"/>
    <row r="5703" hidden="1" x14ac:dyDescent="0.25"/>
    <row r="5704" hidden="1" x14ac:dyDescent="0.25"/>
    <row r="5705" hidden="1" x14ac:dyDescent="0.25"/>
    <row r="5706" hidden="1" x14ac:dyDescent="0.25"/>
    <row r="5707" hidden="1" x14ac:dyDescent="0.25"/>
    <row r="5708" hidden="1" x14ac:dyDescent="0.25"/>
    <row r="5709" hidden="1" x14ac:dyDescent="0.25"/>
    <row r="5710" hidden="1" x14ac:dyDescent="0.25"/>
    <row r="5711" hidden="1" x14ac:dyDescent="0.25"/>
    <row r="5712" hidden="1" x14ac:dyDescent="0.25"/>
    <row r="5713" hidden="1" x14ac:dyDescent="0.25"/>
    <row r="5714" hidden="1" x14ac:dyDescent="0.25"/>
    <row r="5715" hidden="1" x14ac:dyDescent="0.25"/>
    <row r="5716" hidden="1" x14ac:dyDescent="0.25"/>
    <row r="5717" hidden="1" x14ac:dyDescent="0.25"/>
    <row r="5718" hidden="1" x14ac:dyDescent="0.25"/>
    <row r="5719" hidden="1" x14ac:dyDescent="0.25"/>
    <row r="5720" hidden="1" x14ac:dyDescent="0.25"/>
    <row r="5721" hidden="1" x14ac:dyDescent="0.25"/>
    <row r="5722" hidden="1" x14ac:dyDescent="0.25"/>
    <row r="5723" hidden="1" x14ac:dyDescent="0.25"/>
    <row r="5724" hidden="1" x14ac:dyDescent="0.25"/>
    <row r="5725" hidden="1" x14ac:dyDescent="0.25"/>
    <row r="5726" hidden="1" x14ac:dyDescent="0.25"/>
    <row r="5727" hidden="1" x14ac:dyDescent="0.25"/>
    <row r="5728" hidden="1" x14ac:dyDescent="0.25"/>
    <row r="5729" hidden="1" x14ac:dyDescent="0.25"/>
    <row r="5730" hidden="1" x14ac:dyDescent="0.25"/>
    <row r="5731" hidden="1" x14ac:dyDescent="0.25"/>
    <row r="5732" hidden="1" x14ac:dyDescent="0.25"/>
    <row r="5733" hidden="1" x14ac:dyDescent="0.25"/>
    <row r="5734" hidden="1" x14ac:dyDescent="0.25"/>
    <row r="5735" hidden="1" x14ac:dyDescent="0.25"/>
    <row r="5736" hidden="1" x14ac:dyDescent="0.25"/>
    <row r="5737" hidden="1" x14ac:dyDescent="0.25"/>
    <row r="5738" hidden="1" x14ac:dyDescent="0.25"/>
    <row r="5739" hidden="1" x14ac:dyDescent="0.25"/>
    <row r="5740" hidden="1" x14ac:dyDescent="0.25"/>
    <row r="5741" hidden="1" x14ac:dyDescent="0.25"/>
    <row r="5742" hidden="1" x14ac:dyDescent="0.25"/>
    <row r="5743" hidden="1" x14ac:dyDescent="0.25"/>
    <row r="5744" hidden="1" x14ac:dyDescent="0.25"/>
    <row r="5745" hidden="1" x14ac:dyDescent="0.25"/>
    <row r="5746" hidden="1" x14ac:dyDescent="0.25"/>
    <row r="5747" hidden="1" x14ac:dyDescent="0.25"/>
    <row r="5748" hidden="1" x14ac:dyDescent="0.25"/>
    <row r="5749" hidden="1" x14ac:dyDescent="0.25"/>
    <row r="5750" hidden="1" x14ac:dyDescent="0.25"/>
    <row r="5751" hidden="1" x14ac:dyDescent="0.25"/>
    <row r="5752" hidden="1" x14ac:dyDescent="0.25"/>
    <row r="5753" hidden="1" x14ac:dyDescent="0.25"/>
    <row r="5754" hidden="1" x14ac:dyDescent="0.25"/>
    <row r="5755" hidden="1" x14ac:dyDescent="0.25"/>
    <row r="5756" hidden="1" x14ac:dyDescent="0.25"/>
    <row r="5757" hidden="1" x14ac:dyDescent="0.25"/>
    <row r="5758" hidden="1" x14ac:dyDescent="0.25"/>
    <row r="5759" hidden="1" x14ac:dyDescent="0.25"/>
    <row r="5760" hidden="1" x14ac:dyDescent="0.25"/>
    <row r="5761" hidden="1" x14ac:dyDescent="0.25"/>
    <row r="5762" hidden="1" x14ac:dyDescent="0.25"/>
    <row r="5763" hidden="1" x14ac:dyDescent="0.25"/>
    <row r="5764" hidden="1" x14ac:dyDescent="0.25"/>
    <row r="5765" hidden="1" x14ac:dyDescent="0.25"/>
    <row r="5766" hidden="1" x14ac:dyDescent="0.25"/>
    <row r="5767" hidden="1" x14ac:dyDescent="0.25"/>
    <row r="5768" hidden="1" x14ac:dyDescent="0.25"/>
    <row r="5769" hidden="1" x14ac:dyDescent="0.25"/>
    <row r="5770" hidden="1" x14ac:dyDescent="0.25"/>
    <row r="5771" hidden="1" x14ac:dyDescent="0.25"/>
    <row r="5772" hidden="1" x14ac:dyDescent="0.25"/>
    <row r="5773" hidden="1" x14ac:dyDescent="0.25"/>
    <row r="5774" hidden="1" x14ac:dyDescent="0.25"/>
    <row r="5775" hidden="1" x14ac:dyDescent="0.25"/>
    <row r="5776" hidden="1" x14ac:dyDescent="0.25"/>
    <row r="5777" hidden="1" x14ac:dyDescent="0.25"/>
    <row r="5778" hidden="1" x14ac:dyDescent="0.25"/>
    <row r="5779" hidden="1" x14ac:dyDescent="0.25"/>
    <row r="5780" hidden="1" x14ac:dyDescent="0.25"/>
    <row r="5781" hidden="1" x14ac:dyDescent="0.25"/>
    <row r="5782" hidden="1" x14ac:dyDescent="0.25"/>
    <row r="5783" hidden="1" x14ac:dyDescent="0.25"/>
    <row r="5784" hidden="1" x14ac:dyDescent="0.25"/>
    <row r="5785" hidden="1" x14ac:dyDescent="0.25"/>
    <row r="5786" hidden="1" x14ac:dyDescent="0.25"/>
    <row r="5787" hidden="1" x14ac:dyDescent="0.25"/>
    <row r="5788" hidden="1" x14ac:dyDescent="0.25"/>
    <row r="5789" hidden="1" x14ac:dyDescent="0.25"/>
    <row r="5790" hidden="1" x14ac:dyDescent="0.25"/>
    <row r="5791" hidden="1" x14ac:dyDescent="0.25"/>
    <row r="5792" hidden="1" x14ac:dyDescent="0.25"/>
    <row r="5793" hidden="1" x14ac:dyDescent="0.25"/>
    <row r="5794" hidden="1" x14ac:dyDescent="0.25"/>
    <row r="5795" hidden="1" x14ac:dyDescent="0.25"/>
    <row r="5796" hidden="1" x14ac:dyDescent="0.25"/>
    <row r="5797" hidden="1" x14ac:dyDescent="0.25"/>
    <row r="5798" hidden="1" x14ac:dyDescent="0.25"/>
    <row r="5799" hidden="1" x14ac:dyDescent="0.25"/>
    <row r="5800" hidden="1" x14ac:dyDescent="0.25"/>
    <row r="5801" hidden="1" x14ac:dyDescent="0.25"/>
    <row r="5802" hidden="1" x14ac:dyDescent="0.25"/>
    <row r="5803" hidden="1" x14ac:dyDescent="0.25"/>
    <row r="5804" hidden="1" x14ac:dyDescent="0.25"/>
    <row r="5805" hidden="1" x14ac:dyDescent="0.25"/>
    <row r="5806" hidden="1" x14ac:dyDescent="0.25"/>
    <row r="5807" hidden="1" x14ac:dyDescent="0.25"/>
    <row r="5808" hidden="1" x14ac:dyDescent="0.25"/>
    <row r="5809" hidden="1" x14ac:dyDescent="0.25"/>
    <row r="5810" hidden="1" x14ac:dyDescent="0.25"/>
    <row r="5811" hidden="1" x14ac:dyDescent="0.25"/>
    <row r="5812" hidden="1" x14ac:dyDescent="0.25"/>
    <row r="5813" hidden="1" x14ac:dyDescent="0.25"/>
    <row r="5814" hidden="1" x14ac:dyDescent="0.25"/>
    <row r="5815" hidden="1" x14ac:dyDescent="0.25"/>
    <row r="5816" hidden="1" x14ac:dyDescent="0.25"/>
    <row r="5817" hidden="1" x14ac:dyDescent="0.25"/>
    <row r="5818" hidden="1" x14ac:dyDescent="0.25"/>
    <row r="5819" hidden="1" x14ac:dyDescent="0.25"/>
    <row r="5820" hidden="1" x14ac:dyDescent="0.25"/>
    <row r="5821" hidden="1" x14ac:dyDescent="0.25"/>
    <row r="5822" hidden="1" x14ac:dyDescent="0.25"/>
    <row r="5823" hidden="1" x14ac:dyDescent="0.25"/>
    <row r="5824" hidden="1" x14ac:dyDescent="0.25"/>
    <row r="5825" hidden="1" x14ac:dyDescent="0.25"/>
    <row r="5826" hidden="1" x14ac:dyDescent="0.25"/>
    <row r="5827" hidden="1" x14ac:dyDescent="0.25"/>
    <row r="5828" hidden="1" x14ac:dyDescent="0.25"/>
    <row r="5829" hidden="1" x14ac:dyDescent="0.25"/>
    <row r="5830" hidden="1" x14ac:dyDescent="0.25"/>
    <row r="5831" hidden="1" x14ac:dyDescent="0.25"/>
    <row r="5832" hidden="1" x14ac:dyDescent="0.25"/>
    <row r="5833" hidden="1" x14ac:dyDescent="0.25"/>
    <row r="5834" hidden="1" x14ac:dyDescent="0.25"/>
    <row r="5835" hidden="1" x14ac:dyDescent="0.25"/>
    <row r="5836" hidden="1" x14ac:dyDescent="0.25"/>
    <row r="5837" hidden="1" x14ac:dyDescent="0.25"/>
    <row r="5838" hidden="1" x14ac:dyDescent="0.25"/>
    <row r="5839" hidden="1" x14ac:dyDescent="0.25"/>
    <row r="5840" hidden="1" x14ac:dyDescent="0.25"/>
    <row r="5841" hidden="1" x14ac:dyDescent="0.25"/>
    <row r="5842" hidden="1" x14ac:dyDescent="0.25"/>
    <row r="5843" hidden="1" x14ac:dyDescent="0.25"/>
    <row r="5844" hidden="1" x14ac:dyDescent="0.25"/>
    <row r="5845" hidden="1" x14ac:dyDescent="0.25"/>
    <row r="5846" hidden="1" x14ac:dyDescent="0.25"/>
    <row r="5847" hidden="1" x14ac:dyDescent="0.25"/>
    <row r="5848" hidden="1" x14ac:dyDescent="0.25"/>
    <row r="5849" hidden="1" x14ac:dyDescent="0.25"/>
    <row r="5850" hidden="1" x14ac:dyDescent="0.25"/>
    <row r="5851" hidden="1" x14ac:dyDescent="0.25"/>
    <row r="5852" hidden="1" x14ac:dyDescent="0.25"/>
    <row r="5853" hidden="1" x14ac:dyDescent="0.25"/>
    <row r="5854" hidden="1" x14ac:dyDescent="0.25"/>
    <row r="5855" hidden="1" x14ac:dyDescent="0.25"/>
    <row r="5856" hidden="1" x14ac:dyDescent="0.25"/>
    <row r="5857" hidden="1" x14ac:dyDescent="0.25"/>
    <row r="5858" hidden="1" x14ac:dyDescent="0.25"/>
    <row r="5859" hidden="1" x14ac:dyDescent="0.25"/>
    <row r="5860" hidden="1" x14ac:dyDescent="0.25"/>
    <row r="5861" hidden="1" x14ac:dyDescent="0.25"/>
    <row r="5862" hidden="1" x14ac:dyDescent="0.25"/>
    <row r="5863" hidden="1" x14ac:dyDescent="0.25"/>
    <row r="5864" hidden="1" x14ac:dyDescent="0.25"/>
    <row r="5865" hidden="1" x14ac:dyDescent="0.25"/>
    <row r="5866" hidden="1" x14ac:dyDescent="0.25"/>
    <row r="5867" hidden="1" x14ac:dyDescent="0.25"/>
    <row r="5868" hidden="1" x14ac:dyDescent="0.25"/>
    <row r="5869" hidden="1" x14ac:dyDescent="0.25"/>
    <row r="5870" hidden="1" x14ac:dyDescent="0.25"/>
    <row r="5871" hidden="1" x14ac:dyDescent="0.25"/>
    <row r="5872" hidden="1" x14ac:dyDescent="0.25"/>
    <row r="5873" hidden="1" x14ac:dyDescent="0.25"/>
    <row r="5874" hidden="1" x14ac:dyDescent="0.25"/>
    <row r="5875" hidden="1" x14ac:dyDescent="0.25"/>
    <row r="5876" hidden="1" x14ac:dyDescent="0.25"/>
    <row r="5877" hidden="1" x14ac:dyDescent="0.25"/>
    <row r="5878" hidden="1" x14ac:dyDescent="0.25"/>
    <row r="5879" hidden="1" x14ac:dyDescent="0.25"/>
    <row r="5880" hidden="1" x14ac:dyDescent="0.25"/>
    <row r="5881" hidden="1" x14ac:dyDescent="0.25"/>
    <row r="5882" hidden="1" x14ac:dyDescent="0.25"/>
    <row r="5883" hidden="1" x14ac:dyDescent="0.25"/>
    <row r="5884" hidden="1" x14ac:dyDescent="0.25"/>
    <row r="5885" hidden="1" x14ac:dyDescent="0.25"/>
    <row r="5886" hidden="1" x14ac:dyDescent="0.25"/>
    <row r="5887" hidden="1" x14ac:dyDescent="0.25"/>
    <row r="5888" hidden="1" x14ac:dyDescent="0.25"/>
    <row r="5889" hidden="1" x14ac:dyDescent="0.25"/>
    <row r="5890" hidden="1" x14ac:dyDescent="0.25"/>
    <row r="5891" hidden="1" x14ac:dyDescent="0.25"/>
    <row r="5892" hidden="1" x14ac:dyDescent="0.25"/>
    <row r="5893" hidden="1" x14ac:dyDescent="0.25"/>
    <row r="5894" hidden="1" x14ac:dyDescent="0.25"/>
    <row r="5895" hidden="1" x14ac:dyDescent="0.25"/>
    <row r="5896" hidden="1" x14ac:dyDescent="0.25"/>
    <row r="5897" hidden="1" x14ac:dyDescent="0.25"/>
    <row r="5898" hidden="1" x14ac:dyDescent="0.25"/>
    <row r="5899" hidden="1" x14ac:dyDescent="0.25"/>
    <row r="5900" hidden="1" x14ac:dyDescent="0.25"/>
    <row r="5901" hidden="1" x14ac:dyDescent="0.25"/>
    <row r="5902" hidden="1" x14ac:dyDescent="0.25"/>
    <row r="5903" hidden="1" x14ac:dyDescent="0.25"/>
    <row r="5904" hidden="1" x14ac:dyDescent="0.25"/>
    <row r="5905" hidden="1" x14ac:dyDescent="0.25"/>
    <row r="5906" hidden="1" x14ac:dyDescent="0.25"/>
    <row r="5907" hidden="1" x14ac:dyDescent="0.25"/>
    <row r="5908" hidden="1" x14ac:dyDescent="0.25"/>
    <row r="5909" hidden="1" x14ac:dyDescent="0.25"/>
    <row r="5910" hidden="1" x14ac:dyDescent="0.25"/>
    <row r="5911" hidden="1" x14ac:dyDescent="0.25"/>
    <row r="5912" hidden="1" x14ac:dyDescent="0.25"/>
    <row r="5913" hidden="1" x14ac:dyDescent="0.25"/>
    <row r="5914" hidden="1" x14ac:dyDescent="0.25"/>
    <row r="5915" hidden="1" x14ac:dyDescent="0.25"/>
    <row r="5916" hidden="1" x14ac:dyDescent="0.25"/>
    <row r="5917" hidden="1" x14ac:dyDescent="0.25"/>
    <row r="5918" hidden="1" x14ac:dyDescent="0.25"/>
    <row r="5919" hidden="1" x14ac:dyDescent="0.25"/>
    <row r="5920" hidden="1" x14ac:dyDescent="0.25"/>
    <row r="5921" hidden="1" x14ac:dyDescent="0.25"/>
    <row r="5922" hidden="1" x14ac:dyDescent="0.25"/>
    <row r="5923" hidden="1" x14ac:dyDescent="0.25"/>
    <row r="5924" hidden="1" x14ac:dyDescent="0.25"/>
    <row r="5925" hidden="1" x14ac:dyDescent="0.25"/>
    <row r="5926" hidden="1" x14ac:dyDescent="0.25"/>
    <row r="5927" hidden="1" x14ac:dyDescent="0.25"/>
    <row r="5928" hidden="1" x14ac:dyDescent="0.25"/>
    <row r="5929" hidden="1" x14ac:dyDescent="0.25"/>
    <row r="5930" hidden="1" x14ac:dyDescent="0.25"/>
    <row r="5931" hidden="1" x14ac:dyDescent="0.25"/>
    <row r="5932" hidden="1" x14ac:dyDescent="0.25"/>
    <row r="5933" hidden="1" x14ac:dyDescent="0.25"/>
    <row r="5934" hidden="1" x14ac:dyDescent="0.25"/>
    <row r="5935" hidden="1" x14ac:dyDescent="0.25"/>
    <row r="5936" hidden="1" x14ac:dyDescent="0.25"/>
    <row r="5937" hidden="1" x14ac:dyDescent="0.25"/>
    <row r="5938" hidden="1" x14ac:dyDescent="0.25"/>
    <row r="5939" hidden="1" x14ac:dyDescent="0.25"/>
    <row r="5940" hidden="1" x14ac:dyDescent="0.25"/>
    <row r="5941" hidden="1" x14ac:dyDescent="0.25"/>
    <row r="5942" hidden="1" x14ac:dyDescent="0.25"/>
    <row r="5943" hidden="1" x14ac:dyDescent="0.25"/>
    <row r="5944" hidden="1" x14ac:dyDescent="0.25"/>
    <row r="5945" hidden="1" x14ac:dyDescent="0.25"/>
    <row r="5946" hidden="1" x14ac:dyDescent="0.25"/>
    <row r="5947" hidden="1" x14ac:dyDescent="0.25"/>
    <row r="5948" hidden="1" x14ac:dyDescent="0.25"/>
    <row r="5949" hidden="1" x14ac:dyDescent="0.25"/>
    <row r="5950" hidden="1" x14ac:dyDescent="0.25"/>
    <row r="5951" hidden="1" x14ac:dyDescent="0.25"/>
    <row r="5952" hidden="1" x14ac:dyDescent="0.25"/>
    <row r="5953" hidden="1" x14ac:dyDescent="0.25"/>
    <row r="5954" hidden="1" x14ac:dyDescent="0.25"/>
    <row r="5955" hidden="1" x14ac:dyDescent="0.25"/>
    <row r="5956" hidden="1" x14ac:dyDescent="0.25"/>
    <row r="5957" hidden="1" x14ac:dyDescent="0.25"/>
    <row r="5958" hidden="1" x14ac:dyDescent="0.25"/>
    <row r="5959" hidden="1" x14ac:dyDescent="0.25"/>
    <row r="5960" hidden="1" x14ac:dyDescent="0.25"/>
    <row r="5961" hidden="1" x14ac:dyDescent="0.25"/>
    <row r="5962" hidden="1" x14ac:dyDescent="0.25"/>
    <row r="5963" hidden="1" x14ac:dyDescent="0.25"/>
    <row r="5964" hidden="1" x14ac:dyDescent="0.25"/>
    <row r="5965" hidden="1" x14ac:dyDescent="0.25"/>
    <row r="5966" hidden="1" x14ac:dyDescent="0.25"/>
    <row r="5967" hidden="1" x14ac:dyDescent="0.25"/>
    <row r="5968" hidden="1" x14ac:dyDescent="0.25"/>
    <row r="5969" hidden="1" x14ac:dyDescent="0.25"/>
    <row r="5970" hidden="1" x14ac:dyDescent="0.25"/>
    <row r="5971" hidden="1" x14ac:dyDescent="0.25"/>
    <row r="5972" hidden="1" x14ac:dyDescent="0.25"/>
    <row r="5973" hidden="1" x14ac:dyDescent="0.25"/>
    <row r="5974" hidden="1" x14ac:dyDescent="0.25"/>
    <row r="5975" hidden="1" x14ac:dyDescent="0.25"/>
    <row r="5976" hidden="1" x14ac:dyDescent="0.25"/>
    <row r="5977" hidden="1" x14ac:dyDescent="0.25"/>
    <row r="5978" hidden="1" x14ac:dyDescent="0.25"/>
    <row r="5979" hidden="1" x14ac:dyDescent="0.25"/>
    <row r="5980" hidden="1" x14ac:dyDescent="0.25"/>
    <row r="5981" hidden="1" x14ac:dyDescent="0.25"/>
    <row r="5982" hidden="1" x14ac:dyDescent="0.25"/>
    <row r="5983" hidden="1" x14ac:dyDescent="0.25"/>
    <row r="5984" hidden="1" x14ac:dyDescent="0.25"/>
    <row r="5985" hidden="1" x14ac:dyDescent="0.25"/>
    <row r="5986" hidden="1" x14ac:dyDescent="0.25"/>
    <row r="5987" hidden="1" x14ac:dyDescent="0.25"/>
    <row r="5988" hidden="1" x14ac:dyDescent="0.25"/>
    <row r="5989" hidden="1" x14ac:dyDescent="0.25"/>
    <row r="5990" hidden="1" x14ac:dyDescent="0.25"/>
    <row r="5991" hidden="1" x14ac:dyDescent="0.25"/>
    <row r="5992" hidden="1" x14ac:dyDescent="0.25"/>
    <row r="5993" hidden="1" x14ac:dyDescent="0.25"/>
    <row r="5994" hidden="1" x14ac:dyDescent="0.25"/>
    <row r="5995" hidden="1" x14ac:dyDescent="0.25"/>
    <row r="5996" hidden="1" x14ac:dyDescent="0.25"/>
    <row r="5997" hidden="1" x14ac:dyDescent="0.25"/>
    <row r="5998" hidden="1" x14ac:dyDescent="0.25"/>
    <row r="5999" hidden="1" x14ac:dyDescent="0.25"/>
    <row r="6000" hidden="1" x14ac:dyDescent="0.25"/>
    <row r="6001" hidden="1" x14ac:dyDescent="0.25"/>
    <row r="6002" hidden="1" x14ac:dyDescent="0.25"/>
    <row r="6003" hidden="1" x14ac:dyDescent="0.25"/>
    <row r="6004" hidden="1" x14ac:dyDescent="0.25"/>
    <row r="6005" hidden="1" x14ac:dyDescent="0.25"/>
    <row r="6006" hidden="1" x14ac:dyDescent="0.25"/>
    <row r="6007" hidden="1" x14ac:dyDescent="0.25"/>
    <row r="6008" hidden="1" x14ac:dyDescent="0.25"/>
    <row r="6009" hidden="1" x14ac:dyDescent="0.25"/>
    <row r="6010" hidden="1" x14ac:dyDescent="0.25"/>
    <row r="6011" hidden="1" x14ac:dyDescent="0.25"/>
    <row r="6012" hidden="1" x14ac:dyDescent="0.25"/>
    <row r="6013" hidden="1" x14ac:dyDescent="0.25"/>
    <row r="6014" hidden="1" x14ac:dyDescent="0.25"/>
    <row r="6015" hidden="1" x14ac:dyDescent="0.25"/>
    <row r="6016" hidden="1" x14ac:dyDescent="0.25"/>
    <row r="6017" hidden="1" x14ac:dyDescent="0.25"/>
    <row r="6018" hidden="1" x14ac:dyDescent="0.25"/>
    <row r="6019" hidden="1" x14ac:dyDescent="0.25"/>
    <row r="6020" hidden="1" x14ac:dyDescent="0.25"/>
    <row r="6021" hidden="1" x14ac:dyDescent="0.25"/>
    <row r="6022" hidden="1" x14ac:dyDescent="0.25"/>
    <row r="6023" hidden="1" x14ac:dyDescent="0.25"/>
    <row r="6024" hidden="1" x14ac:dyDescent="0.25"/>
    <row r="6025" hidden="1" x14ac:dyDescent="0.25"/>
    <row r="6026" hidden="1" x14ac:dyDescent="0.25"/>
    <row r="6027" hidden="1" x14ac:dyDescent="0.25"/>
    <row r="6028" hidden="1" x14ac:dyDescent="0.25"/>
    <row r="6029" hidden="1" x14ac:dyDescent="0.25"/>
    <row r="6030" hidden="1" x14ac:dyDescent="0.25"/>
    <row r="6031" hidden="1" x14ac:dyDescent="0.25"/>
    <row r="6032" hidden="1" x14ac:dyDescent="0.25"/>
    <row r="6033" hidden="1" x14ac:dyDescent="0.25"/>
    <row r="6034" hidden="1" x14ac:dyDescent="0.25"/>
    <row r="6035" hidden="1" x14ac:dyDescent="0.25"/>
    <row r="6036" hidden="1" x14ac:dyDescent="0.25"/>
    <row r="6037" hidden="1" x14ac:dyDescent="0.25"/>
    <row r="6038" hidden="1" x14ac:dyDescent="0.25"/>
    <row r="6039" hidden="1" x14ac:dyDescent="0.25"/>
    <row r="6040" hidden="1" x14ac:dyDescent="0.25"/>
    <row r="6041" hidden="1" x14ac:dyDescent="0.25"/>
    <row r="6042" hidden="1" x14ac:dyDescent="0.25"/>
    <row r="6043" hidden="1" x14ac:dyDescent="0.25"/>
    <row r="6044" hidden="1" x14ac:dyDescent="0.25"/>
    <row r="6045" hidden="1" x14ac:dyDescent="0.25"/>
    <row r="6046" hidden="1" x14ac:dyDescent="0.25"/>
    <row r="6047" hidden="1" x14ac:dyDescent="0.25"/>
    <row r="6048" hidden="1" x14ac:dyDescent="0.25"/>
    <row r="6049" hidden="1" x14ac:dyDescent="0.25"/>
    <row r="6050" hidden="1" x14ac:dyDescent="0.25"/>
    <row r="6051" hidden="1" x14ac:dyDescent="0.25"/>
    <row r="6052" hidden="1" x14ac:dyDescent="0.25"/>
    <row r="6053" hidden="1" x14ac:dyDescent="0.25"/>
    <row r="6054" hidden="1" x14ac:dyDescent="0.25"/>
    <row r="6055" hidden="1" x14ac:dyDescent="0.25"/>
    <row r="6056" hidden="1" x14ac:dyDescent="0.25"/>
    <row r="6057" hidden="1" x14ac:dyDescent="0.25"/>
    <row r="6058" hidden="1" x14ac:dyDescent="0.25"/>
    <row r="6059" hidden="1" x14ac:dyDescent="0.25"/>
    <row r="6060" hidden="1" x14ac:dyDescent="0.25"/>
    <row r="6061" hidden="1" x14ac:dyDescent="0.25"/>
    <row r="6062" hidden="1" x14ac:dyDescent="0.25"/>
    <row r="6063" hidden="1" x14ac:dyDescent="0.25"/>
    <row r="6064" hidden="1" x14ac:dyDescent="0.25"/>
    <row r="6065" hidden="1" x14ac:dyDescent="0.25"/>
    <row r="6066" hidden="1" x14ac:dyDescent="0.25"/>
    <row r="6067" hidden="1" x14ac:dyDescent="0.25"/>
    <row r="6068" hidden="1" x14ac:dyDescent="0.25"/>
    <row r="6069" hidden="1" x14ac:dyDescent="0.25"/>
    <row r="6070" hidden="1" x14ac:dyDescent="0.25"/>
    <row r="6071" hidden="1" x14ac:dyDescent="0.25"/>
    <row r="6072" hidden="1" x14ac:dyDescent="0.25"/>
    <row r="6073" hidden="1" x14ac:dyDescent="0.25"/>
    <row r="6074" hidden="1" x14ac:dyDescent="0.25"/>
    <row r="6075" hidden="1" x14ac:dyDescent="0.25"/>
    <row r="6076" hidden="1" x14ac:dyDescent="0.25"/>
    <row r="6077" hidden="1" x14ac:dyDescent="0.25"/>
    <row r="6078" hidden="1" x14ac:dyDescent="0.25"/>
    <row r="6079" hidden="1" x14ac:dyDescent="0.25"/>
    <row r="6080" hidden="1" x14ac:dyDescent="0.25"/>
    <row r="6081" hidden="1" x14ac:dyDescent="0.25"/>
    <row r="6082" hidden="1" x14ac:dyDescent="0.25"/>
    <row r="6083" hidden="1" x14ac:dyDescent="0.25"/>
    <row r="6084" hidden="1" x14ac:dyDescent="0.25"/>
    <row r="6085" hidden="1" x14ac:dyDescent="0.25"/>
    <row r="6086" hidden="1" x14ac:dyDescent="0.25"/>
    <row r="6087" hidden="1" x14ac:dyDescent="0.25"/>
    <row r="6088" hidden="1" x14ac:dyDescent="0.25"/>
    <row r="6089" hidden="1" x14ac:dyDescent="0.25"/>
    <row r="6090" hidden="1" x14ac:dyDescent="0.25"/>
    <row r="6091" hidden="1" x14ac:dyDescent="0.25"/>
    <row r="6092" hidden="1" x14ac:dyDescent="0.25"/>
    <row r="6093" hidden="1" x14ac:dyDescent="0.25"/>
    <row r="6094" hidden="1" x14ac:dyDescent="0.25"/>
    <row r="6095" hidden="1" x14ac:dyDescent="0.25"/>
    <row r="6096" hidden="1" x14ac:dyDescent="0.25"/>
    <row r="6097" hidden="1" x14ac:dyDescent="0.25"/>
    <row r="6098" hidden="1" x14ac:dyDescent="0.25"/>
    <row r="6099" hidden="1" x14ac:dyDescent="0.25"/>
    <row r="6100" hidden="1" x14ac:dyDescent="0.25"/>
    <row r="6101" hidden="1" x14ac:dyDescent="0.25"/>
    <row r="6102" hidden="1" x14ac:dyDescent="0.25"/>
    <row r="6103" hidden="1" x14ac:dyDescent="0.25"/>
    <row r="6104" hidden="1" x14ac:dyDescent="0.25"/>
    <row r="6105" hidden="1" x14ac:dyDescent="0.25"/>
    <row r="6106" hidden="1" x14ac:dyDescent="0.25"/>
    <row r="6107" hidden="1" x14ac:dyDescent="0.25"/>
    <row r="6108" hidden="1" x14ac:dyDescent="0.25"/>
    <row r="6109" hidden="1" x14ac:dyDescent="0.25"/>
    <row r="6110" hidden="1" x14ac:dyDescent="0.25"/>
    <row r="6111" hidden="1" x14ac:dyDescent="0.25"/>
    <row r="6112" hidden="1" x14ac:dyDescent="0.25"/>
    <row r="6113" hidden="1" x14ac:dyDescent="0.25"/>
    <row r="6114" hidden="1" x14ac:dyDescent="0.25"/>
    <row r="6115" hidden="1" x14ac:dyDescent="0.25"/>
    <row r="6116" hidden="1" x14ac:dyDescent="0.25"/>
    <row r="6117" hidden="1" x14ac:dyDescent="0.25"/>
    <row r="6118" hidden="1" x14ac:dyDescent="0.25"/>
    <row r="6119" hidden="1" x14ac:dyDescent="0.25"/>
    <row r="6120" hidden="1" x14ac:dyDescent="0.25"/>
    <row r="6121" hidden="1" x14ac:dyDescent="0.25"/>
    <row r="6122" hidden="1" x14ac:dyDescent="0.25"/>
    <row r="6123" hidden="1" x14ac:dyDescent="0.25"/>
    <row r="6124" hidden="1" x14ac:dyDescent="0.25"/>
    <row r="6125" hidden="1" x14ac:dyDescent="0.25"/>
    <row r="6126" hidden="1" x14ac:dyDescent="0.25"/>
    <row r="6127" hidden="1" x14ac:dyDescent="0.25"/>
    <row r="6128" hidden="1" x14ac:dyDescent="0.25"/>
    <row r="6129" hidden="1" x14ac:dyDescent="0.25"/>
    <row r="6130" hidden="1" x14ac:dyDescent="0.25"/>
    <row r="6131" hidden="1" x14ac:dyDescent="0.25"/>
    <row r="6132" hidden="1" x14ac:dyDescent="0.25"/>
    <row r="6133" hidden="1" x14ac:dyDescent="0.25"/>
    <row r="6134" hidden="1" x14ac:dyDescent="0.25"/>
    <row r="6135" hidden="1" x14ac:dyDescent="0.25"/>
    <row r="6136" hidden="1" x14ac:dyDescent="0.25"/>
    <row r="6137" hidden="1" x14ac:dyDescent="0.25"/>
    <row r="6138" hidden="1" x14ac:dyDescent="0.25"/>
    <row r="6139" hidden="1" x14ac:dyDescent="0.25"/>
    <row r="6140" hidden="1" x14ac:dyDescent="0.25"/>
    <row r="6141" hidden="1" x14ac:dyDescent="0.25"/>
    <row r="6142" hidden="1" x14ac:dyDescent="0.25"/>
    <row r="6143" hidden="1" x14ac:dyDescent="0.25"/>
    <row r="6144" hidden="1" x14ac:dyDescent="0.25"/>
    <row r="6145" hidden="1" x14ac:dyDescent="0.25"/>
    <row r="6146" hidden="1" x14ac:dyDescent="0.25"/>
    <row r="6147" hidden="1" x14ac:dyDescent="0.25"/>
    <row r="6148" hidden="1" x14ac:dyDescent="0.25"/>
    <row r="6149" hidden="1" x14ac:dyDescent="0.25"/>
    <row r="6150" hidden="1" x14ac:dyDescent="0.25"/>
    <row r="6151" hidden="1" x14ac:dyDescent="0.25"/>
    <row r="6152" hidden="1" x14ac:dyDescent="0.25"/>
    <row r="6153" hidden="1" x14ac:dyDescent="0.25"/>
    <row r="6154" hidden="1" x14ac:dyDescent="0.25"/>
    <row r="6155" hidden="1" x14ac:dyDescent="0.25"/>
    <row r="6156" hidden="1" x14ac:dyDescent="0.25"/>
    <row r="6157" hidden="1" x14ac:dyDescent="0.25"/>
    <row r="6158" hidden="1" x14ac:dyDescent="0.25"/>
    <row r="6159" hidden="1" x14ac:dyDescent="0.25"/>
    <row r="6160" hidden="1" x14ac:dyDescent="0.25"/>
    <row r="6161" hidden="1" x14ac:dyDescent="0.25"/>
    <row r="6162" hidden="1" x14ac:dyDescent="0.25"/>
    <row r="6163" hidden="1" x14ac:dyDescent="0.25"/>
    <row r="6164" hidden="1" x14ac:dyDescent="0.25"/>
    <row r="6165" hidden="1" x14ac:dyDescent="0.25"/>
    <row r="6166" hidden="1" x14ac:dyDescent="0.25"/>
    <row r="6167" hidden="1" x14ac:dyDescent="0.25"/>
    <row r="6168" hidden="1" x14ac:dyDescent="0.25"/>
    <row r="6169" hidden="1" x14ac:dyDescent="0.25"/>
    <row r="6170" hidden="1" x14ac:dyDescent="0.25"/>
    <row r="6171" hidden="1" x14ac:dyDescent="0.25"/>
    <row r="6172" hidden="1" x14ac:dyDescent="0.25"/>
    <row r="6173" hidden="1" x14ac:dyDescent="0.25"/>
    <row r="6174" hidden="1" x14ac:dyDescent="0.25"/>
    <row r="6175" hidden="1" x14ac:dyDescent="0.25"/>
    <row r="6176" hidden="1" x14ac:dyDescent="0.25"/>
    <row r="6177" hidden="1" x14ac:dyDescent="0.25"/>
    <row r="6178" hidden="1" x14ac:dyDescent="0.25"/>
    <row r="6179" hidden="1" x14ac:dyDescent="0.25"/>
    <row r="6180" hidden="1" x14ac:dyDescent="0.25"/>
    <row r="6181" hidden="1" x14ac:dyDescent="0.25"/>
    <row r="6182" hidden="1" x14ac:dyDescent="0.25"/>
    <row r="6183" hidden="1" x14ac:dyDescent="0.25"/>
    <row r="6184" hidden="1" x14ac:dyDescent="0.25"/>
    <row r="6185" hidden="1" x14ac:dyDescent="0.25"/>
    <row r="6186" hidden="1" x14ac:dyDescent="0.25"/>
    <row r="6187" hidden="1" x14ac:dyDescent="0.25"/>
    <row r="6188" hidden="1" x14ac:dyDescent="0.25"/>
    <row r="6189" hidden="1" x14ac:dyDescent="0.25"/>
    <row r="6190" hidden="1" x14ac:dyDescent="0.25"/>
    <row r="6191" hidden="1" x14ac:dyDescent="0.25"/>
    <row r="6192" hidden="1" x14ac:dyDescent="0.25"/>
    <row r="6193" hidden="1" x14ac:dyDescent="0.25"/>
    <row r="6194" hidden="1" x14ac:dyDescent="0.25"/>
    <row r="6195" hidden="1" x14ac:dyDescent="0.25"/>
    <row r="6196" hidden="1" x14ac:dyDescent="0.25"/>
    <row r="6197" hidden="1" x14ac:dyDescent="0.25"/>
    <row r="6198" hidden="1" x14ac:dyDescent="0.25"/>
    <row r="6199" hidden="1" x14ac:dyDescent="0.25"/>
    <row r="6200" hidden="1" x14ac:dyDescent="0.25"/>
    <row r="6201" hidden="1" x14ac:dyDescent="0.25"/>
    <row r="6202" hidden="1" x14ac:dyDescent="0.25"/>
    <row r="6203" hidden="1" x14ac:dyDescent="0.25"/>
    <row r="6204" hidden="1" x14ac:dyDescent="0.25"/>
    <row r="6205" hidden="1" x14ac:dyDescent="0.25"/>
    <row r="6206" hidden="1" x14ac:dyDescent="0.25"/>
    <row r="6207" hidden="1" x14ac:dyDescent="0.25"/>
    <row r="6208" hidden="1" x14ac:dyDescent="0.25"/>
    <row r="6209" hidden="1" x14ac:dyDescent="0.25"/>
    <row r="6210" hidden="1" x14ac:dyDescent="0.25"/>
    <row r="6211" hidden="1" x14ac:dyDescent="0.25"/>
    <row r="6212" hidden="1" x14ac:dyDescent="0.25"/>
    <row r="6213" hidden="1" x14ac:dyDescent="0.25"/>
    <row r="6214" hidden="1" x14ac:dyDescent="0.25"/>
    <row r="6215" hidden="1" x14ac:dyDescent="0.25"/>
    <row r="6216" hidden="1" x14ac:dyDescent="0.25"/>
    <row r="6217" hidden="1" x14ac:dyDescent="0.25"/>
    <row r="6218" hidden="1" x14ac:dyDescent="0.25"/>
    <row r="6219" hidden="1" x14ac:dyDescent="0.25"/>
    <row r="6220" hidden="1" x14ac:dyDescent="0.25"/>
    <row r="6221" hidden="1" x14ac:dyDescent="0.25"/>
    <row r="6222" hidden="1" x14ac:dyDescent="0.25"/>
    <row r="6223" hidden="1" x14ac:dyDescent="0.25"/>
    <row r="6224" hidden="1" x14ac:dyDescent="0.25"/>
    <row r="6225" hidden="1" x14ac:dyDescent="0.25"/>
    <row r="6226" hidden="1" x14ac:dyDescent="0.25"/>
    <row r="6227" hidden="1" x14ac:dyDescent="0.25"/>
    <row r="6228" hidden="1" x14ac:dyDescent="0.25"/>
    <row r="6229" hidden="1" x14ac:dyDescent="0.25"/>
    <row r="6230" hidden="1" x14ac:dyDescent="0.25"/>
    <row r="6231" hidden="1" x14ac:dyDescent="0.25"/>
    <row r="6232" hidden="1" x14ac:dyDescent="0.25"/>
    <row r="6233" hidden="1" x14ac:dyDescent="0.25"/>
    <row r="6234" hidden="1" x14ac:dyDescent="0.25"/>
    <row r="6235" hidden="1" x14ac:dyDescent="0.25"/>
    <row r="6236" hidden="1" x14ac:dyDescent="0.25"/>
    <row r="6237" hidden="1" x14ac:dyDescent="0.25"/>
    <row r="6238" hidden="1" x14ac:dyDescent="0.25"/>
    <row r="6239" hidden="1" x14ac:dyDescent="0.25"/>
    <row r="6240" hidden="1" x14ac:dyDescent="0.25"/>
    <row r="6241" hidden="1" x14ac:dyDescent="0.25"/>
    <row r="6242" hidden="1" x14ac:dyDescent="0.25"/>
    <row r="6243" hidden="1" x14ac:dyDescent="0.25"/>
    <row r="6244" hidden="1" x14ac:dyDescent="0.25"/>
    <row r="6245" hidden="1" x14ac:dyDescent="0.25"/>
    <row r="6246" hidden="1" x14ac:dyDescent="0.25"/>
    <row r="6247" hidden="1" x14ac:dyDescent="0.25"/>
    <row r="6248" hidden="1" x14ac:dyDescent="0.25"/>
    <row r="6249" hidden="1" x14ac:dyDescent="0.25"/>
    <row r="6250" hidden="1" x14ac:dyDescent="0.25"/>
    <row r="6251" hidden="1" x14ac:dyDescent="0.25"/>
    <row r="6252" hidden="1" x14ac:dyDescent="0.25"/>
    <row r="6253" hidden="1" x14ac:dyDescent="0.25"/>
    <row r="6254" hidden="1" x14ac:dyDescent="0.25"/>
    <row r="6255" hidden="1" x14ac:dyDescent="0.25"/>
    <row r="6256" hidden="1" x14ac:dyDescent="0.25"/>
    <row r="6257" hidden="1" x14ac:dyDescent="0.25"/>
    <row r="6258" hidden="1" x14ac:dyDescent="0.25"/>
    <row r="6259" hidden="1" x14ac:dyDescent="0.25"/>
    <row r="6260" hidden="1" x14ac:dyDescent="0.25"/>
    <row r="6261" hidden="1" x14ac:dyDescent="0.25"/>
    <row r="6262" hidden="1" x14ac:dyDescent="0.25"/>
    <row r="6263" hidden="1" x14ac:dyDescent="0.25"/>
    <row r="6264" hidden="1" x14ac:dyDescent="0.25"/>
    <row r="6265" hidden="1" x14ac:dyDescent="0.25"/>
    <row r="6266" hidden="1" x14ac:dyDescent="0.25"/>
    <row r="6267" hidden="1" x14ac:dyDescent="0.25"/>
    <row r="6268" hidden="1" x14ac:dyDescent="0.25"/>
    <row r="6269" hidden="1" x14ac:dyDescent="0.25"/>
    <row r="6270" hidden="1" x14ac:dyDescent="0.25"/>
    <row r="6271" hidden="1" x14ac:dyDescent="0.25"/>
    <row r="6272" hidden="1" x14ac:dyDescent="0.25"/>
    <row r="6273" hidden="1" x14ac:dyDescent="0.25"/>
    <row r="6274" hidden="1" x14ac:dyDescent="0.25"/>
    <row r="6275" hidden="1" x14ac:dyDescent="0.25"/>
    <row r="6276" hidden="1" x14ac:dyDescent="0.25"/>
    <row r="6277" hidden="1" x14ac:dyDescent="0.25"/>
    <row r="6278" hidden="1" x14ac:dyDescent="0.25"/>
    <row r="6279" hidden="1" x14ac:dyDescent="0.25"/>
    <row r="6280" hidden="1" x14ac:dyDescent="0.25"/>
    <row r="6281" hidden="1" x14ac:dyDescent="0.25"/>
    <row r="6282" hidden="1" x14ac:dyDescent="0.25"/>
    <row r="6283" hidden="1" x14ac:dyDescent="0.25"/>
    <row r="6284" hidden="1" x14ac:dyDescent="0.25"/>
    <row r="6285" hidden="1" x14ac:dyDescent="0.25"/>
    <row r="6286" hidden="1" x14ac:dyDescent="0.25"/>
    <row r="6287" hidden="1" x14ac:dyDescent="0.25"/>
    <row r="6288" hidden="1" x14ac:dyDescent="0.25"/>
    <row r="6289" hidden="1" x14ac:dyDescent="0.25"/>
    <row r="6290" hidden="1" x14ac:dyDescent="0.25"/>
    <row r="6291" hidden="1" x14ac:dyDescent="0.25"/>
    <row r="6292" hidden="1" x14ac:dyDescent="0.25"/>
    <row r="6293" hidden="1" x14ac:dyDescent="0.25"/>
    <row r="6294" hidden="1" x14ac:dyDescent="0.25"/>
    <row r="6295" hidden="1" x14ac:dyDescent="0.25"/>
    <row r="6296" hidden="1" x14ac:dyDescent="0.25"/>
    <row r="6297" hidden="1" x14ac:dyDescent="0.25"/>
    <row r="6298" hidden="1" x14ac:dyDescent="0.25"/>
    <row r="6299" hidden="1" x14ac:dyDescent="0.25"/>
    <row r="6300" hidden="1" x14ac:dyDescent="0.25"/>
    <row r="6301" hidden="1" x14ac:dyDescent="0.25"/>
    <row r="6302" hidden="1" x14ac:dyDescent="0.25"/>
    <row r="6303" hidden="1" x14ac:dyDescent="0.25"/>
    <row r="6304" hidden="1" x14ac:dyDescent="0.25"/>
    <row r="6305" hidden="1" x14ac:dyDescent="0.25"/>
    <row r="6306" hidden="1" x14ac:dyDescent="0.25"/>
    <row r="6307" hidden="1" x14ac:dyDescent="0.25"/>
    <row r="6308" hidden="1" x14ac:dyDescent="0.25"/>
    <row r="6309" hidden="1" x14ac:dyDescent="0.25"/>
    <row r="6310" hidden="1" x14ac:dyDescent="0.25"/>
    <row r="6311" hidden="1" x14ac:dyDescent="0.25"/>
    <row r="6312" hidden="1" x14ac:dyDescent="0.25"/>
    <row r="6313" hidden="1" x14ac:dyDescent="0.25"/>
    <row r="6314" hidden="1" x14ac:dyDescent="0.25"/>
    <row r="6315" hidden="1" x14ac:dyDescent="0.25"/>
    <row r="6316" hidden="1" x14ac:dyDescent="0.25"/>
    <row r="6317" hidden="1" x14ac:dyDescent="0.25"/>
    <row r="6318" hidden="1" x14ac:dyDescent="0.25"/>
    <row r="6319" hidden="1" x14ac:dyDescent="0.25"/>
    <row r="6320" hidden="1" x14ac:dyDescent="0.25"/>
    <row r="6321" hidden="1" x14ac:dyDescent="0.25"/>
    <row r="6322" hidden="1" x14ac:dyDescent="0.25"/>
    <row r="6323" hidden="1" x14ac:dyDescent="0.25"/>
    <row r="6324" hidden="1" x14ac:dyDescent="0.25"/>
    <row r="6325" hidden="1" x14ac:dyDescent="0.25"/>
    <row r="6326" hidden="1" x14ac:dyDescent="0.25"/>
    <row r="6327" hidden="1" x14ac:dyDescent="0.25"/>
    <row r="6328" hidden="1" x14ac:dyDescent="0.25"/>
    <row r="6329" hidden="1" x14ac:dyDescent="0.25"/>
    <row r="6330" hidden="1" x14ac:dyDescent="0.25"/>
    <row r="6331" hidden="1" x14ac:dyDescent="0.25"/>
    <row r="6332" hidden="1" x14ac:dyDescent="0.25"/>
    <row r="6333" hidden="1" x14ac:dyDescent="0.25"/>
    <row r="6334" hidden="1" x14ac:dyDescent="0.25"/>
    <row r="6335" hidden="1" x14ac:dyDescent="0.25"/>
    <row r="6336" hidden="1" x14ac:dyDescent="0.25"/>
    <row r="6337" hidden="1" x14ac:dyDescent="0.25"/>
    <row r="6338" hidden="1" x14ac:dyDescent="0.25"/>
    <row r="6339" hidden="1" x14ac:dyDescent="0.25"/>
    <row r="6340" hidden="1" x14ac:dyDescent="0.25"/>
    <row r="6341" hidden="1" x14ac:dyDescent="0.25"/>
    <row r="6342" hidden="1" x14ac:dyDescent="0.25"/>
    <row r="6343" hidden="1" x14ac:dyDescent="0.25"/>
    <row r="6344" hidden="1" x14ac:dyDescent="0.25"/>
    <row r="6345" hidden="1" x14ac:dyDescent="0.25"/>
    <row r="6346" hidden="1" x14ac:dyDescent="0.25"/>
    <row r="6347" hidden="1" x14ac:dyDescent="0.25"/>
    <row r="6348" hidden="1" x14ac:dyDescent="0.25"/>
    <row r="6349" hidden="1" x14ac:dyDescent="0.25"/>
    <row r="6350" hidden="1" x14ac:dyDescent="0.25"/>
    <row r="6351" hidden="1" x14ac:dyDescent="0.25"/>
    <row r="6352" hidden="1" x14ac:dyDescent="0.25"/>
    <row r="6353" hidden="1" x14ac:dyDescent="0.25"/>
    <row r="6354" hidden="1" x14ac:dyDescent="0.25"/>
    <row r="6355" hidden="1" x14ac:dyDescent="0.25"/>
    <row r="6356" hidden="1" x14ac:dyDescent="0.25"/>
    <row r="6357" hidden="1" x14ac:dyDescent="0.25"/>
    <row r="6358" hidden="1" x14ac:dyDescent="0.25"/>
    <row r="6359" hidden="1" x14ac:dyDescent="0.25"/>
    <row r="6360" hidden="1" x14ac:dyDescent="0.25"/>
    <row r="6361" hidden="1" x14ac:dyDescent="0.25"/>
    <row r="6362" hidden="1" x14ac:dyDescent="0.25"/>
    <row r="6363" hidden="1" x14ac:dyDescent="0.25"/>
    <row r="6364" hidden="1" x14ac:dyDescent="0.25"/>
    <row r="6365" hidden="1" x14ac:dyDescent="0.25"/>
    <row r="6366" hidden="1" x14ac:dyDescent="0.25"/>
    <row r="6367" hidden="1" x14ac:dyDescent="0.25"/>
    <row r="6368" hidden="1" x14ac:dyDescent="0.25"/>
    <row r="6369" hidden="1" x14ac:dyDescent="0.25"/>
    <row r="6370" hidden="1" x14ac:dyDescent="0.25"/>
    <row r="6371" hidden="1" x14ac:dyDescent="0.25"/>
    <row r="6372" hidden="1" x14ac:dyDescent="0.25"/>
    <row r="6373" hidden="1" x14ac:dyDescent="0.25"/>
    <row r="6374" hidden="1" x14ac:dyDescent="0.25"/>
    <row r="6375" hidden="1" x14ac:dyDescent="0.25"/>
    <row r="6376" hidden="1" x14ac:dyDescent="0.25"/>
    <row r="6377" hidden="1" x14ac:dyDescent="0.25"/>
    <row r="6378" hidden="1" x14ac:dyDescent="0.25"/>
    <row r="6379" hidden="1" x14ac:dyDescent="0.25"/>
    <row r="6380" hidden="1" x14ac:dyDescent="0.25"/>
    <row r="6381" hidden="1" x14ac:dyDescent="0.25"/>
    <row r="6382" hidden="1" x14ac:dyDescent="0.25"/>
    <row r="6383" hidden="1" x14ac:dyDescent="0.25"/>
    <row r="6384" hidden="1" x14ac:dyDescent="0.25"/>
    <row r="6385" hidden="1" x14ac:dyDescent="0.25"/>
    <row r="6386" hidden="1" x14ac:dyDescent="0.25"/>
    <row r="6387" hidden="1" x14ac:dyDescent="0.25"/>
    <row r="6388" hidden="1" x14ac:dyDescent="0.25"/>
    <row r="6389" hidden="1" x14ac:dyDescent="0.25"/>
    <row r="6390" hidden="1" x14ac:dyDescent="0.25"/>
    <row r="6391" hidden="1" x14ac:dyDescent="0.25"/>
    <row r="6392" hidden="1" x14ac:dyDescent="0.25"/>
    <row r="6393" hidden="1" x14ac:dyDescent="0.25"/>
    <row r="6394" hidden="1" x14ac:dyDescent="0.25"/>
    <row r="6395" hidden="1" x14ac:dyDescent="0.25"/>
    <row r="6396" hidden="1" x14ac:dyDescent="0.25"/>
    <row r="6397" hidden="1" x14ac:dyDescent="0.25"/>
    <row r="6398" hidden="1" x14ac:dyDescent="0.25"/>
    <row r="6399" hidden="1" x14ac:dyDescent="0.25"/>
    <row r="6400" hidden="1" x14ac:dyDescent="0.25"/>
    <row r="6401" hidden="1" x14ac:dyDescent="0.25"/>
    <row r="6402" hidden="1" x14ac:dyDescent="0.25"/>
    <row r="6403" hidden="1" x14ac:dyDescent="0.25"/>
    <row r="6404" hidden="1" x14ac:dyDescent="0.25"/>
    <row r="6405" hidden="1" x14ac:dyDescent="0.25"/>
    <row r="6406" hidden="1" x14ac:dyDescent="0.25"/>
    <row r="6407" hidden="1" x14ac:dyDescent="0.25"/>
    <row r="6408" hidden="1" x14ac:dyDescent="0.25"/>
    <row r="6409" hidden="1" x14ac:dyDescent="0.25"/>
    <row r="6410" hidden="1" x14ac:dyDescent="0.25"/>
    <row r="6411" hidden="1" x14ac:dyDescent="0.25"/>
    <row r="6412" hidden="1" x14ac:dyDescent="0.25"/>
    <row r="6413" hidden="1" x14ac:dyDescent="0.25"/>
    <row r="6414" hidden="1" x14ac:dyDescent="0.25"/>
    <row r="6415" hidden="1" x14ac:dyDescent="0.25"/>
    <row r="6416" hidden="1" x14ac:dyDescent="0.25"/>
    <row r="6417" hidden="1" x14ac:dyDescent="0.25"/>
    <row r="6418" hidden="1" x14ac:dyDescent="0.25"/>
    <row r="6419" hidden="1" x14ac:dyDescent="0.25"/>
    <row r="6420" hidden="1" x14ac:dyDescent="0.25"/>
    <row r="6421" hidden="1" x14ac:dyDescent="0.25"/>
    <row r="6422" hidden="1" x14ac:dyDescent="0.25"/>
    <row r="6423" hidden="1" x14ac:dyDescent="0.25"/>
    <row r="6424" hidden="1" x14ac:dyDescent="0.25"/>
    <row r="6425" hidden="1" x14ac:dyDescent="0.25"/>
    <row r="6426" hidden="1" x14ac:dyDescent="0.25"/>
    <row r="6427" hidden="1" x14ac:dyDescent="0.25"/>
    <row r="6428" hidden="1" x14ac:dyDescent="0.25"/>
    <row r="6429" hidden="1" x14ac:dyDescent="0.25"/>
    <row r="6430" hidden="1" x14ac:dyDescent="0.25"/>
    <row r="6431" hidden="1" x14ac:dyDescent="0.25"/>
    <row r="6432" hidden="1" x14ac:dyDescent="0.25"/>
    <row r="6433" hidden="1" x14ac:dyDescent="0.25"/>
    <row r="6434" hidden="1" x14ac:dyDescent="0.25"/>
    <row r="6435" hidden="1" x14ac:dyDescent="0.25"/>
    <row r="6436" hidden="1" x14ac:dyDescent="0.25"/>
    <row r="6437" hidden="1" x14ac:dyDescent="0.25"/>
    <row r="6438" hidden="1" x14ac:dyDescent="0.25"/>
    <row r="6439" hidden="1" x14ac:dyDescent="0.25"/>
    <row r="6440" hidden="1" x14ac:dyDescent="0.25"/>
    <row r="6441" hidden="1" x14ac:dyDescent="0.25"/>
    <row r="6442" hidden="1" x14ac:dyDescent="0.25"/>
    <row r="6443" hidden="1" x14ac:dyDescent="0.25"/>
    <row r="6444" hidden="1" x14ac:dyDescent="0.25"/>
    <row r="6445" hidden="1" x14ac:dyDescent="0.25"/>
    <row r="6446" hidden="1" x14ac:dyDescent="0.25"/>
    <row r="6447" hidden="1" x14ac:dyDescent="0.25"/>
    <row r="6448" hidden="1" x14ac:dyDescent="0.25"/>
    <row r="6449" hidden="1" x14ac:dyDescent="0.25"/>
    <row r="6450" hidden="1" x14ac:dyDescent="0.25"/>
    <row r="6451" hidden="1" x14ac:dyDescent="0.25"/>
    <row r="6452" hidden="1" x14ac:dyDescent="0.25"/>
    <row r="6453" hidden="1" x14ac:dyDescent="0.25"/>
    <row r="6454" hidden="1" x14ac:dyDescent="0.25"/>
    <row r="6455" hidden="1" x14ac:dyDescent="0.25"/>
    <row r="6456" hidden="1" x14ac:dyDescent="0.25"/>
    <row r="6457" hidden="1" x14ac:dyDescent="0.25"/>
    <row r="6458" hidden="1" x14ac:dyDescent="0.25"/>
    <row r="6459" hidden="1" x14ac:dyDescent="0.25"/>
    <row r="6460" hidden="1" x14ac:dyDescent="0.25"/>
    <row r="6461" hidden="1" x14ac:dyDescent="0.25"/>
    <row r="6462" hidden="1" x14ac:dyDescent="0.25"/>
    <row r="6463" hidden="1" x14ac:dyDescent="0.25"/>
    <row r="6464" hidden="1" x14ac:dyDescent="0.25"/>
    <row r="6465" hidden="1" x14ac:dyDescent="0.25"/>
    <row r="6466" hidden="1" x14ac:dyDescent="0.25"/>
    <row r="6467" hidden="1" x14ac:dyDescent="0.25"/>
    <row r="6468" hidden="1" x14ac:dyDescent="0.25"/>
    <row r="6469" hidden="1" x14ac:dyDescent="0.25"/>
    <row r="6470" hidden="1" x14ac:dyDescent="0.25"/>
    <row r="6471" hidden="1" x14ac:dyDescent="0.25"/>
    <row r="6472" hidden="1" x14ac:dyDescent="0.25"/>
    <row r="6473" hidden="1" x14ac:dyDescent="0.25"/>
    <row r="6474" hidden="1" x14ac:dyDescent="0.25"/>
    <row r="6475" hidden="1" x14ac:dyDescent="0.25"/>
    <row r="6476" hidden="1" x14ac:dyDescent="0.25"/>
    <row r="6477" hidden="1" x14ac:dyDescent="0.25"/>
    <row r="6478" hidden="1" x14ac:dyDescent="0.25"/>
    <row r="6479" hidden="1" x14ac:dyDescent="0.25"/>
    <row r="6480" hidden="1" x14ac:dyDescent="0.25"/>
    <row r="6481" hidden="1" x14ac:dyDescent="0.25"/>
    <row r="6482" hidden="1" x14ac:dyDescent="0.25"/>
    <row r="6483" hidden="1" x14ac:dyDescent="0.25"/>
    <row r="6484" hidden="1" x14ac:dyDescent="0.25"/>
    <row r="6485" hidden="1" x14ac:dyDescent="0.25"/>
    <row r="6486" hidden="1" x14ac:dyDescent="0.25"/>
    <row r="6487" hidden="1" x14ac:dyDescent="0.25"/>
    <row r="6488" hidden="1" x14ac:dyDescent="0.25"/>
    <row r="6489" hidden="1" x14ac:dyDescent="0.25"/>
    <row r="6490" hidden="1" x14ac:dyDescent="0.25"/>
    <row r="6491" hidden="1" x14ac:dyDescent="0.25"/>
    <row r="6492" hidden="1" x14ac:dyDescent="0.25"/>
    <row r="6493" hidden="1" x14ac:dyDescent="0.25"/>
    <row r="6494" hidden="1" x14ac:dyDescent="0.25"/>
    <row r="6495" hidden="1" x14ac:dyDescent="0.25"/>
    <row r="6496" hidden="1" x14ac:dyDescent="0.25"/>
    <row r="6497" hidden="1" x14ac:dyDescent="0.25"/>
    <row r="6498" hidden="1" x14ac:dyDescent="0.25"/>
    <row r="6499" hidden="1" x14ac:dyDescent="0.25"/>
    <row r="6500" hidden="1" x14ac:dyDescent="0.25"/>
    <row r="6501" hidden="1" x14ac:dyDescent="0.25"/>
    <row r="6502" hidden="1" x14ac:dyDescent="0.25"/>
    <row r="6503" hidden="1" x14ac:dyDescent="0.25"/>
    <row r="6504" hidden="1" x14ac:dyDescent="0.25"/>
    <row r="6505" hidden="1" x14ac:dyDescent="0.25"/>
    <row r="6506" hidden="1" x14ac:dyDescent="0.25"/>
    <row r="6507" hidden="1" x14ac:dyDescent="0.25"/>
    <row r="6508" hidden="1" x14ac:dyDescent="0.25"/>
    <row r="6509" hidden="1" x14ac:dyDescent="0.25"/>
    <row r="6510" hidden="1" x14ac:dyDescent="0.25"/>
    <row r="6511" hidden="1" x14ac:dyDescent="0.25"/>
    <row r="6512" hidden="1" x14ac:dyDescent="0.25"/>
    <row r="6513" hidden="1" x14ac:dyDescent="0.25"/>
    <row r="6514" hidden="1" x14ac:dyDescent="0.25"/>
    <row r="6515" hidden="1" x14ac:dyDescent="0.25"/>
    <row r="6516" hidden="1" x14ac:dyDescent="0.25"/>
    <row r="6517" hidden="1" x14ac:dyDescent="0.25"/>
    <row r="6518" hidden="1" x14ac:dyDescent="0.25"/>
    <row r="6519" hidden="1" x14ac:dyDescent="0.25"/>
    <row r="6520" hidden="1" x14ac:dyDescent="0.25"/>
    <row r="6521" hidden="1" x14ac:dyDescent="0.25"/>
    <row r="6522" hidden="1" x14ac:dyDescent="0.25"/>
    <row r="6523" hidden="1" x14ac:dyDescent="0.25"/>
    <row r="6524" hidden="1" x14ac:dyDescent="0.25"/>
    <row r="6525" hidden="1" x14ac:dyDescent="0.25"/>
    <row r="6526" hidden="1" x14ac:dyDescent="0.25"/>
    <row r="6527" hidden="1" x14ac:dyDescent="0.25"/>
    <row r="6528" hidden="1" x14ac:dyDescent="0.25"/>
    <row r="6529" hidden="1" x14ac:dyDescent="0.25"/>
    <row r="6530" hidden="1" x14ac:dyDescent="0.25"/>
    <row r="6531" hidden="1" x14ac:dyDescent="0.25"/>
    <row r="6532" hidden="1" x14ac:dyDescent="0.25"/>
    <row r="6533" hidden="1" x14ac:dyDescent="0.25"/>
    <row r="6534" hidden="1" x14ac:dyDescent="0.25"/>
    <row r="6535" hidden="1" x14ac:dyDescent="0.25"/>
    <row r="6536" hidden="1" x14ac:dyDescent="0.25"/>
    <row r="6537" hidden="1" x14ac:dyDescent="0.25"/>
    <row r="6538" hidden="1" x14ac:dyDescent="0.25"/>
    <row r="6539" hidden="1" x14ac:dyDescent="0.25"/>
    <row r="6540" hidden="1" x14ac:dyDescent="0.25"/>
    <row r="6541" hidden="1" x14ac:dyDescent="0.25"/>
    <row r="6542" hidden="1" x14ac:dyDescent="0.25"/>
    <row r="6543" hidden="1" x14ac:dyDescent="0.25"/>
    <row r="6544" hidden="1" x14ac:dyDescent="0.25"/>
    <row r="6545" hidden="1" x14ac:dyDescent="0.25"/>
    <row r="6546" hidden="1" x14ac:dyDescent="0.25"/>
    <row r="6547" hidden="1" x14ac:dyDescent="0.25"/>
    <row r="6548" hidden="1" x14ac:dyDescent="0.25"/>
    <row r="6549" hidden="1" x14ac:dyDescent="0.25"/>
    <row r="6550" hidden="1" x14ac:dyDescent="0.25"/>
    <row r="6551" hidden="1" x14ac:dyDescent="0.25"/>
    <row r="6552" hidden="1" x14ac:dyDescent="0.25"/>
    <row r="6553" hidden="1" x14ac:dyDescent="0.25"/>
    <row r="6554" hidden="1" x14ac:dyDescent="0.25"/>
    <row r="6555" hidden="1" x14ac:dyDescent="0.25"/>
    <row r="6556" hidden="1" x14ac:dyDescent="0.25"/>
    <row r="6557" hidden="1" x14ac:dyDescent="0.25"/>
    <row r="6558" hidden="1" x14ac:dyDescent="0.25"/>
    <row r="6559" hidden="1" x14ac:dyDescent="0.25"/>
    <row r="6560" hidden="1" x14ac:dyDescent="0.25"/>
    <row r="6561" hidden="1" x14ac:dyDescent="0.25"/>
    <row r="6562" hidden="1" x14ac:dyDescent="0.25"/>
    <row r="6563" hidden="1" x14ac:dyDescent="0.25"/>
    <row r="6564" hidden="1" x14ac:dyDescent="0.25"/>
    <row r="6565" hidden="1" x14ac:dyDescent="0.25"/>
    <row r="6566" hidden="1" x14ac:dyDescent="0.25"/>
    <row r="6567" hidden="1" x14ac:dyDescent="0.25"/>
    <row r="6568" hidden="1" x14ac:dyDescent="0.25"/>
    <row r="6569" hidden="1" x14ac:dyDescent="0.25"/>
    <row r="6570" hidden="1" x14ac:dyDescent="0.25"/>
    <row r="6571" hidden="1" x14ac:dyDescent="0.25"/>
    <row r="6572" hidden="1" x14ac:dyDescent="0.25"/>
    <row r="6573" hidden="1" x14ac:dyDescent="0.25"/>
    <row r="6574" hidden="1" x14ac:dyDescent="0.25"/>
    <row r="6575" hidden="1" x14ac:dyDescent="0.25"/>
    <row r="6576" hidden="1" x14ac:dyDescent="0.25"/>
    <row r="6577" hidden="1" x14ac:dyDescent="0.25"/>
    <row r="6578" hidden="1" x14ac:dyDescent="0.25"/>
    <row r="6579" hidden="1" x14ac:dyDescent="0.25"/>
    <row r="6580" hidden="1" x14ac:dyDescent="0.25"/>
    <row r="6581" hidden="1" x14ac:dyDescent="0.25"/>
    <row r="6582" hidden="1" x14ac:dyDescent="0.25"/>
    <row r="6583" hidden="1" x14ac:dyDescent="0.25"/>
    <row r="6584" hidden="1" x14ac:dyDescent="0.25"/>
    <row r="6585" hidden="1" x14ac:dyDescent="0.25"/>
    <row r="6586" hidden="1" x14ac:dyDescent="0.25"/>
    <row r="6587" hidden="1" x14ac:dyDescent="0.25"/>
    <row r="6588" hidden="1" x14ac:dyDescent="0.25"/>
    <row r="6589" hidden="1" x14ac:dyDescent="0.25"/>
    <row r="6590" hidden="1" x14ac:dyDescent="0.25"/>
    <row r="6591" hidden="1" x14ac:dyDescent="0.25"/>
    <row r="6592" hidden="1" x14ac:dyDescent="0.25"/>
    <row r="6593" hidden="1" x14ac:dyDescent="0.25"/>
    <row r="6594" hidden="1" x14ac:dyDescent="0.25"/>
    <row r="6595" hidden="1" x14ac:dyDescent="0.25"/>
    <row r="6596" hidden="1" x14ac:dyDescent="0.25"/>
    <row r="6597" hidden="1" x14ac:dyDescent="0.25"/>
    <row r="6598" hidden="1" x14ac:dyDescent="0.25"/>
    <row r="6599" hidden="1" x14ac:dyDescent="0.25"/>
    <row r="6600" hidden="1" x14ac:dyDescent="0.25"/>
    <row r="6601" hidden="1" x14ac:dyDescent="0.25"/>
    <row r="6602" hidden="1" x14ac:dyDescent="0.25"/>
    <row r="6603" hidden="1" x14ac:dyDescent="0.25"/>
    <row r="6604" hidden="1" x14ac:dyDescent="0.25"/>
    <row r="6605" hidden="1" x14ac:dyDescent="0.25"/>
    <row r="6606" hidden="1" x14ac:dyDescent="0.25"/>
    <row r="6607" hidden="1" x14ac:dyDescent="0.25"/>
    <row r="6608" hidden="1" x14ac:dyDescent="0.25"/>
    <row r="6609" hidden="1" x14ac:dyDescent="0.25"/>
    <row r="6610" hidden="1" x14ac:dyDescent="0.25"/>
    <row r="6611" hidden="1" x14ac:dyDescent="0.25"/>
    <row r="6612" hidden="1" x14ac:dyDescent="0.25"/>
    <row r="6613" hidden="1" x14ac:dyDescent="0.25"/>
    <row r="6614" hidden="1" x14ac:dyDescent="0.25"/>
    <row r="6615" hidden="1" x14ac:dyDescent="0.25"/>
    <row r="6616" hidden="1" x14ac:dyDescent="0.25"/>
    <row r="6617" hidden="1" x14ac:dyDescent="0.25"/>
    <row r="6618" hidden="1" x14ac:dyDescent="0.25"/>
    <row r="6619" hidden="1" x14ac:dyDescent="0.25"/>
    <row r="6620" hidden="1" x14ac:dyDescent="0.25"/>
    <row r="6621" hidden="1" x14ac:dyDescent="0.25"/>
    <row r="6622" hidden="1" x14ac:dyDescent="0.25"/>
    <row r="6623" hidden="1" x14ac:dyDescent="0.25"/>
    <row r="6624" hidden="1" x14ac:dyDescent="0.25"/>
    <row r="6625" hidden="1" x14ac:dyDescent="0.25"/>
    <row r="6626" hidden="1" x14ac:dyDescent="0.25"/>
    <row r="6627" hidden="1" x14ac:dyDescent="0.25"/>
    <row r="6628" hidden="1" x14ac:dyDescent="0.25"/>
    <row r="6629" hidden="1" x14ac:dyDescent="0.25"/>
    <row r="6630" hidden="1" x14ac:dyDescent="0.25"/>
    <row r="6631" hidden="1" x14ac:dyDescent="0.25"/>
    <row r="6632" hidden="1" x14ac:dyDescent="0.25"/>
    <row r="6633" hidden="1" x14ac:dyDescent="0.25"/>
    <row r="6634" hidden="1" x14ac:dyDescent="0.25"/>
    <row r="6635" hidden="1" x14ac:dyDescent="0.25"/>
    <row r="6636" hidden="1" x14ac:dyDescent="0.25"/>
    <row r="6637" hidden="1" x14ac:dyDescent="0.25"/>
    <row r="6638" hidden="1" x14ac:dyDescent="0.25"/>
    <row r="6639" hidden="1" x14ac:dyDescent="0.25"/>
    <row r="6640" hidden="1" x14ac:dyDescent="0.25"/>
    <row r="6641" hidden="1" x14ac:dyDescent="0.25"/>
    <row r="6642" hidden="1" x14ac:dyDescent="0.25"/>
    <row r="6643" hidden="1" x14ac:dyDescent="0.25"/>
    <row r="6644" hidden="1" x14ac:dyDescent="0.25"/>
    <row r="6645" hidden="1" x14ac:dyDescent="0.25"/>
    <row r="6646" hidden="1" x14ac:dyDescent="0.25"/>
    <row r="6647" hidden="1" x14ac:dyDescent="0.25"/>
    <row r="6648" hidden="1" x14ac:dyDescent="0.25"/>
    <row r="6649" hidden="1" x14ac:dyDescent="0.25"/>
    <row r="6650" hidden="1" x14ac:dyDescent="0.25"/>
    <row r="6651" hidden="1" x14ac:dyDescent="0.25"/>
    <row r="6652" hidden="1" x14ac:dyDescent="0.25"/>
    <row r="6653" hidden="1" x14ac:dyDescent="0.25"/>
    <row r="6654" hidden="1" x14ac:dyDescent="0.25"/>
    <row r="6655" hidden="1" x14ac:dyDescent="0.25"/>
    <row r="6656" hidden="1" x14ac:dyDescent="0.25"/>
    <row r="6657" hidden="1" x14ac:dyDescent="0.25"/>
    <row r="6658" hidden="1" x14ac:dyDescent="0.25"/>
    <row r="6659" hidden="1" x14ac:dyDescent="0.25"/>
    <row r="6660" hidden="1" x14ac:dyDescent="0.25"/>
    <row r="6661" hidden="1" x14ac:dyDescent="0.25"/>
    <row r="6662" hidden="1" x14ac:dyDescent="0.25"/>
    <row r="6663" hidden="1" x14ac:dyDescent="0.25"/>
    <row r="6664" hidden="1" x14ac:dyDescent="0.25"/>
    <row r="6665" hidden="1" x14ac:dyDescent="0.25"/>
    <row r="6666" hidden="1" x14ac:dyDescent="0.25"/>
    <row r="6667" hidden="1" x14ac:dyDescent="0.25"/>
    <row r="6668" hidden="1" x14ac:dyDescent="0.25"/>
    <row r="6669" hidden="1" x14ac:dyDescent="0.25"/>
    <row r="6670" hidden="1" x14ac:dyDescent="0.25"/>
    <row r="6671" hidden="1" x14ac:dyDescent="0.25"/>
    <row r="6672" hidden="1" x14ac:dyDescent="0.25"/>
    <row r="6673" hidden="1" x14ac:dyDescent="0.25"/>
    <row r="6674" hidden="1" x14ac:dyDescent="0.25"/>
    <row r="6675" hidden="1" x14ac:dyDescent="0.25"/>
    <row r="6676" hidden="1" x14ac:dyDescent="0.25"/>
    <row r="6677" hidden="1" x14ac:dyDescent="0.25"/>
    <row r="6678" hidden="1" x14ac:dyDescent="0.25"/>
    <row r="6679" hidden="1" x14ac:dyDescent="0.25"/>
    <row r="6680" hidden="1" x14ac:dyDescent="0.25"/>
    <row r="6681" hidden="1" x14ac:dyDescent="0.25"/>
    <row r="6682" hidden="1" x14ac:dyDescent="0.25"/>
    <row r="6683" hidden="1" x14ac:dyDescent="0.25"/>
    <row r="6684" hidden="1" x14ac:dyDescent="0.25"/>
    <row r="6685" hidden="1" x14ac:dyDescent="0.25"/>
    <row r="6686" hidden="1" x14ac:dyDescent="0.25"/>
    <row r="6687" hidden="1" x14ac:dyDescent="0.25"/>
    <row r="6688" hidden="1" x14ac:dyDescent="0.25"/>
    <row r="6689" hidden="1" x14ac:dyDescent="0.25"/>
    <row r="6690" hidden="1" x14ac:dyDescent="0.25"/>
    <row r="6691" hidden="1" x14ac:dyDescent="0.25"/>
    <row r="6692" hidden="1" x14ac:dyDescent="0.25"/>
    <row r="6693" hidden="1" x14ac:dyDescent="0.25"/>
    <row r="6694" hidden="1" x14ac:dyDescent="0.25"/>
    <row r="6695" hidden="1" x14ac:dyDescent="0.25"/>
    <row r="6696" hidden="1" x14ac:dyDescent="0.25"/>
    <row r="6697" hidden="1" x14ac:dyDescent="0.25"/>
    <row r="6698" hidden="1" x14ac:dyDescent="0.25"/>
    <row r="6699" hidden="1" x14ac:dyDescent="0.25"/>
    <row r="6700" hidden="1" x14ac:dyDescent="0.25"/>
    <row r="6701" hidden="1" x14ac:dyDescent="0.25"/>
    <row r="6702" hidden="1" x14ac:dyDescent="0.25"/>
    <row r="6703" hidden="1" x14ac:dyDescent="0.25"/>
    <row r="6704" hidden="1" x14ac:dyDescent="0.25"/>
    <row r="6705" hidden="1" x14ac:dyDescent="0.25"/>
    <row r="6706" hidden="1" x14ac:dyDescent="0.25"/>
    <row r="6707" hidden="1" x14ac:dyDescent="0.25"/>
    <row r="6708" hidden="1" x14ac:dyDescent="0.25"/>
    <row r="6709" hidden="1" x14ac:dyDescent="0.25"/>
    <row r="6710" hidden="1" x14ac:dyDescent="0.25"/>
    <row r="6711" hidden="1" x14ac:dyDescent="0.25"/>
    <row r="6712" hidden="1" x14ac:dyDescent="0.25"/>
    <row r="6713" hidden="1" x14ac:dyDescent="0.25"/>
    <row r="6714" hidden="1" x14ac:dyDescent="0.25"/>
    <row r="6715" hidden="1" x14ac:dyDescent="0.25"/>
    <row r="6716" hidden="1" x14ac:dyDescent="0.25"/>
    <row r="6717" hidden="1" x14ac:dyDescent="0.25"/>
    <row r="6718" hidden="1" x14ac:dyDescent="0.25"/>
    <row r="6719" hidden="1" x14ac:dyDescent="0.25"/>
    <row r="6720" hidden="1" x14ac:dyDescent="0.25"/>
    <row r="6721" hidden="1" x14ac:dyDescent="0.25"/>
    <row r="6722" hidden="1" x14ac:dyDescent="0.25"/>
    <row r="6723" hidden="1" x14ac:dyDescent="0.25"/>
    <row r="6724" hidden="1" x14ac:dyDescent="0.25"/>
    <row r="6725" hidden="1" x14ac:dyDescent="0.25"/>
    <row r="6726" hidden="1" x14ac:dyDescent="0.25"/>
    <row r="6727" hidden="1" x14ac:dyDescent="0.25"/>
    <row r="6728" hidden="1" x14ac:dyDescent="0.25"/>
    <row r="6729" hidden="1" x14ac:dyDescent="0.25"/>
    <row r="6730" hidden="1" x14ac:dyDescent="0.25"/>
    <row r="6731" hidden="1" x14ac:dyDescent="0.25"/>
    <row r="6732" hidden="1" x14ac:dyDescent="0.25"/>
    <row r="6733" hidden="1" x14ac:dyDescent="0.25"/>
    <row r="6734" hidden="1" x14ac:dyDescent="0.25"/>
    <row r="6735" hidden="1" x14ac:dyDescent="0.25"/>
    <row r="6736" hidden="1" x14ac:dyDescent="0.25"/>
    <row r="6737" hidden="1" x14ac:dyDescent="0.25"/>
    <row r="6738" hidden="1" x14ac:dyDescent="0.25"/>
    <row r="6739" hidden="1" x14ac:dyDescent="0.25"/>
    <row r="6740" hidden="1" x14ac:dyDescent="0.25"/>
    <row r="6741" hidden="1" x14ac:dyDescent="0.25"/>
    <row r="6742" hidden="1" x14ac:dyDescent="0.25"/>
    <row r="6743" hidden="1" x14ac:dyDescent="0.25"/>
    <row r="6744" hidden="1" x14ac:dyDescent="0.25"/>
    <row r="6745" hidden="1" x14ac:dyDescent="0.25"/>
    <row r="6746" hidden="1" x14ac:dyDescent="0.25"/>
    <row r="6747" hidden="1" x14ac:dyDescent="0.25"/>
    <row r="6748" hidden="1" x14ac:dyDescent="0.25"/>
    <row r="6749" hidden="1" x14ac:dyDescent="0.25"/>
    <row r="6750" hidden="1" x14ac:dyDescent="0.25"/>
    <row r="6751" hidden="1" x14ac:dyDescent="0.25"/>
    <row r="6752" hidden="1" x14ac:dyDescent="0.25"/>
    <row r="6753" hidden="1" x14ac:dyDescent="0.25"/>
    <row r="6754" hidden="1" x14ac:dyDescent="0.25"/>
    <row r="6755" hidden="1" x14ac:dyDescent="0.25"/>
    <row r="6756" hidden="1" x14ac:dyDescent="0.25"/>
    <row r="6757" hidden="1" x14ac:dyDescent="0.25"/>
    <row r="6758" hidden="1" x14ac:dyDescent="0.25"/>
    <row r="6759" hidden="1" x14ac:dyDescent="0.25"/>
    <row r="6760" hidden="1" x14ac:dyDescent="0.25"/>
    <row r="6761" hidden="1" x14ac:dyDescent="0.25"/>
    <row r="6762" hidden="1" x14ac:dyDescent="0.25"/>
    <row r="6763" hidden="1" x14ac:dyDescent="0.25"/>
    <row r="6764" hidden="1" x14ac:dyDescent="0.25"/>
    <row r="6765" hidden="1" x14ac:dyDescent="0.25"/>
    <row r="6766" hidden="1" x14ac:dyDescent="0.25"/>
    <row r="6767" hidden="1" x14ac:dyDescent="0.25"/>
    <row r="6768" hidden="1" x14ac:dyDescent="0.25"/>
    <row r="6769" hidden="1" x14ac:dyDescent="0.25"/>
    <row r="6770" hidden="1" x14ac:dyDescent="0.25"/>
    <row r="6771" hidden="1" x14ac:dyDescent="0.25"/>
    <row r="6772" hidden="1" x14ac:dyDescent="0.25"/>
    <row r="6773" hidden="1" x14ac:dyDescent="0.25"/>
    <row r="6774" hidden="1" x14ac:dyDescent="0.25"/>
    <row r="6775" hidden="1" x14ac:dyDescent="0.25"/>
    <row r="6776" hidden="1" x14ac:dyDescent="0.25"/>
    <row r="6777" hidden="1" x14ac:dyDescent="0.25"/>
    <row r="6778" hidden="1" x14ac:dyDescent="0.25"/>
    <row r="6779" hidden="1" x14ac:dyDescent="0.25"/>
    <row r="6780" hidden="1" x14ac:dyDescent="0.25"/>
    <row r="6781" hidden="1" x14ac:dyDescent="0.25"/>
    <row r="6782" hidden="1" x14ac:dyDescent="0.25"/>
    <row r="6783" hidden="1" x14ac:dyDescent="0.25"/>
    <row r="6784" hidden="1" x14ac:dyDescent="0.25"/>
    <row r="6785" hidden="1" x14ac:dyDescent="0.25"/>
    <row r="6786" hidden="1" x14ac:dyDescent="0.25"/>
    <row r="6787" hidden="1" x14ac:dyDescent="0.25"/>
    <row r="6788" hidden="1" x14ac:dyDescent="0.25"/>
    <row r="6789" hidden="1" x14ac:dyDescent="0.25"/>
    <row r="6790" hidden="1" x14ac:dyDescent="0.25"/>
    <row r="6791" hidden="1" x14ac:dyDescent="0.25"/>
    <row r="6792" hidden="1" x14ac:dyDescent="0.25"/>
    <row r="6793" hidden="1" x14ac:dyDescent="0.25"/>
    <row r="6794" hidden="1" x14ac:dyDescent="0.25"/>
    <row r="6795" hidden="1" x14ac:dyDescent="0.25"/>
    <row r="6796" hidden="1" x14ac:dyDescent="0.25"/>
    <row r="6797" hidden="1" x14ac:dyDescent="0.25"/>
    <row r="6798" hidden="1" x14ac:dyDescent="0.25"/>
    <row r="6799" hidden="1" x14ac:dyDescent="0.25"/>
    <row r="6800" hidden="1" x14ac:dyDescent="0.25"/>
    <row r="6801" hidden="1" x14ac:dyDescent="0.25"/>
    <row r="6802" hidden="1" x14ac:dyDescent="0.25"/>
    <row r="6803" hidden="1" x14ac:dyDescent="0.25"/>
    <row r="6804" hidden="1" x14ac:dyDescent="0.25"/>
    <row r="6805" hidden="1" x14ac:dyDescent="0.25"/>
    <row r="6806" hidden="1" x14ac:dyDescent="0.25"/>
    <row r="6807" hidden="1" x14ac:dyDescent="0.25"/>
    <row r="6808" hidden="1" x14ac:dyDescent="0.25"/>
    <row r="6809" hidden="1" x14ac:dyDescent="0.25"/>
    <row r="6810" hidden="1" x14ac:dyDescent="0.25"/>
    <row r="6811" hidden="1" x14ac:dyDescent="0.25"/>
    <row r="6812" hidden="1" x14ac:dyDescent="0.25"/>
    <row r="6813" hidden="1" x14ac:dyDescent="0.25"/>
    <row r="6814" hidden="1" x14ac:dyDescent="0.25"/>
    <row r="6815" hidden="1" x14ac:dyDescent="0.25"/>
    <row r="6816" hidden="1" x14ac:dyDescent="0.25"/>
    <row r="6817" hidden="1" x14ac:dyDescent="0.25"/>
    <row r="6818" hidden="1" x14ac:dyDescent="0.25"/>
    <row r="6819" hidden="1" x14ac:dyDescent="0.25"/>
    <row r="6820" hidden="1" x14ac:dyDescent="0.25"/>
    <row r="6821" hidden="1" x14ac:dyDescent="0.25"/>
    <row r="6822" hidden="1" x14ac:dyDescent="0.25"/>
    <row r="6823" hidden="1" x14ac:dyDescent="0.25"/>
    <row r="6824" hidden="1" x14ac:dyDescent="0.25"/>
    <row r="6825" hidden="1" x14ac:dyDescent="0.25"/>
    <row r="6826" hidden="1" x14ac:dyDescent="0.25"/>
    <row r="6827" hidden="1" x14ac:dyDescent="0.25"/>
    <row r="6828" hidden="1" x14ac:dyDescent="0.25"/>
    <row r="6829" hidden="1" x14ac:dyDescent="0.25"/>
    <row r="6830" hidden="1" x14ac:dyDescent="0.25"/>
    <row r="6831" hidden="1" x14ac:dyDescent="0.25"/>
    <row r="6832" hidden="1" x14ac:dyDescent="0.25"/>
    <row r="6833" hidden="1" x14ac:dyDescent="0.25"/>
    <row r="6834" hidden="1" x14ac:dyDescent="0.25"/>
    <row r="6835" hidden="1" x14ac:dyDescent="0.25"/>
    <row r="6836" hidden="1" x14ac:dyDescent="0.25"/>
    <row r="6837" hidden="1" x14ac:dyDescent="0.25"/>
    <row r="6838" hidden="1" x14ac:dyDescent="0.25"/>
    <row r="6839" hidden="1" x14ac:dyDescent="0.25"/>
    <row r="6840" hidden="1" x14ac:dyDescent="0.25"/>
    <row r="6841" hidden="1" x14ac:dyDescent="0.25"/>
    <row r="6842" hidden="1" x14ac:dyDescent="0.25"/>
    <row r="6843" hidden="1" x14ac:dyDescent="0.25"/>
    <row r="6844" hidden="1" x14ac:dyDescent="0.25"/>
    <row r="6845" hidden="1" x14ac:dyDescent="0.25"/>
    <row r="6846" hidden="1" x14ac:dyDescent="0.25"/>
    <row r="6847" hidden="1" x14ac:dyDescent="0.25"/>
    <row r="6848" hidden="1" x14ac:dyDescent="0.25"/>
    <row r="6849" hidden="1" x14ac:dyDescent="0.25"/>
    <row r="6850" hidden="1" x14ac:dyDescent="0.25"/>
    <row r="6851" hidden="1" x14ac:dyDescent="0.25"/>
    <row r="6852" hidden="1" x14ac:dyDescent="0.25"/>
    <row r="6853" hidden="1" x14ac:dyDescent="0.25"/>
    <row r="6854" hidden="1" x14ac:dyDescent="0.25"/>
    <row r="6855" hidden="1" x14ac:dyDescent="0.25"/>
    <row r="6856" hidden="1" x14ac:dyDescent="0.25"/>
    <row r="6857" hidden="1" x14ac:dyDescent="0.25"/>
    <row r="6858" hidden="1" x14ac:dyDescent="0.25"/>
    <row r="6859" hidden="1" x14ac:dyDescent="0.25"/>
    <row r="6860" hidden="1" x14ac:dyDescent="0.25"/>
    <row r="6861" hidden="1" x14ac:dyDescent="0.25"/>
    <row r="6862" hidden="1" x14ac:dyDescent="0.25"/>
    <row r="6863" hidden="1" x14ac:dyDescent="0.25"/>
    <row r="6864" hidden="1" x14ac:dyDescent="0.25"/>
    <row r="6865" hidden="1" x14ac:dyDescent="0.25"/>
    <row r="6866" hidden="1" x14ac:dyDescent="0.25"/>
    <row r="6867" hidden="1" x14ac:dyDescent="0.25"/>
    <row r="6868" hidden="1" x14ac:dyDescent="0.25"/>
    <row r="6869" hidden="1" x14ac:dyDescent="0.25"/>
    <row r="6870" hidden="1" x14ac:dyDescent="0.25"/>
    <row r="6871" hidden="1" x14ac:dyDescent="0.25"/>
    <row r="6872" hidden="1" x14ac:dyDescent="0.25"/>
    <row r="6873" hidden="1" x14ac:dyDescent="0.25"/>
    <row r="6874" hidden="1" x14ac:dyDescent="0.25"/>
    <row r="6875" hidden="1" x14ac:dyDescent="0.25"/>
    <row r="6876" hidden="1" x14ac:dyDescent="0.25"/>
    <row r="6877" hidden="1" x14ac:dyDescent="0.25"/>
    <row r="6878" hidden="1" x14ac:dyDescent="0.25"/>
    <row r="6879" hidden="1" x14ac:dyDescent="0.25"/>
    <row r="6880" hidden="1" x14ac:dyDescent="0.25"/>
    <row r="6881" hidden="1" x14ac:dyDescent="0.25"/>
    <row r="6882" hidden="1" x14ac:dyDescent="0.25"/>
    <row r="6883" hidden="1" x14ac:dyDescent="0.25"/>
    <row r="6884" hidden="1" x14ac:dyDescent="0.25"/>
    <row r="6885" hidden="1" x14ac:dyDescent="0.25"/>
    <row r="6886" hidden="1" x14ac:dyDescent="0.25"/>
    <row r="6887" hidden="1" x14ac:dyDescent="0.25"/>
    <row r="6888" hidden="1" x14ac:dyDescent="0.25"/>
    <row r="6889" hidden="1" x14ac:dyDescent="0.25"/>
    <row r="6890" hidden="1" x14ac:dyDescent="0.25"/>
    <row r="6891" hidden="1" x14ac:dyDescent="0.25"/>
    <row r="6892" hidden="1" x14ac:dyDescent="0.25"/>
    <row r="6893" hidden="1" x14ac:dyDescent="0.25"/>
    <row r="6894" hidden="1" x14ac:dyDescent="0.25"/>
    <row r="6895" hidden="1" x14ac:dyDescent="0.25"/>
    <row r="6896" hidden="1" x14ac:dyDescent="0.25"/>
    <row r="6897" hidden="1" x14ac:dyDescent="0.25"/>
    <row r="6898" hidden="1" x14ac:dyDescent="0.25"/>
    <row r="6899" hidden="1" x14ac:dyDescent="0.25"/>
    <row r="6900" hidden="1" x14ac:dyDescent="0.25"/>
    <row r="6901" hidden="1" x14ac:dyDescent="0.25"/>
    <row r="6902" hidden="1" x14ac:dyDescent="0.25"/>
    <row r="6903" hidden="1" x14ac:dyDescent="0.25"/>
    <row r="6904" hidden="1" x14ac:dyDescent="0.25"/>
    <row r="6905" hidden="1" x14ac:dyDescent="0.25"/>
    <row r="6906" hidden="1" x14ac:dyDescent="0.25"/>
    <row r="6907" hidden="1" x14ac:dyDescent="0.25"/>
    <row r="6908" hidden="1" x14ac:dyDescent="0.25"/>
    <row r="6909" hidden="1" x14ac:dyDescent="0.25"/>
    <row r="6910" hidden="1" x14ac:dyDescent="0.25"/>
    <row r="6911" hidden="1" x14ac:dyDescent="0.25"/>
    <row r="6912" hidden="1" x14ac:dyDescent="0.25"/>
    <row r="6913" hidden="1" x14ac:dyDescent="0.25"/>
    <row r="6914" hidden="1" x14ac:dyDescent="0.25"/>
    <row r="6915" hidden="1" x14ac:dyDescent="0.25"/>
    <row r="6916" hidden="1" x14ac:dyDescent="0.25"/>
    <row r="6917" hidden="1" x14ac:dyDescent="0.25"/>
    <row r="6918" hidden="1" x14ac:dyDescent="0.25"/>
    <row r="6919" hidden="1" x14ac:dyDescent="0.25"/>
    <row r="6920" hidden="1" x14ac:dyDescent="0.25"/>
    <row r="6921" hidden="1" x14ac:dyDescent="0.25"/>
    <row r="6922" hidden="1" x14ac:dyDescent="0.25"/>
    <row r="6923" hidden="1" x14ac:dyDescent="0.25"/>
    <row r="6924" hidden="1" x14ac:dyDescent="0.25"/>
    <row r="6925" hidden="1" x14ac:dyDescent="0.25"/>
    <row r="6926" hidden="1" x14ac:dyDescent="0.25"/>
    <row r="6927" hidden="1" x14ac:dyDescent="0.25"/>
    <row r="6928" hidden="1" x14ac:dyDescent="0.25"/>
    <row r="6929" hidden="1" x14ac:dyDescent="0.25"/>
    <row r="6930" hidden="1" x14ac:dyDescent="0.25"/>
    <row r="6931" hidden="1" x14ac:dyDescent="0.25"/>
    <row r="6932" hidden="1" x14ac:dyDescent="0.25"/>
    <row r="6933" hidden="1" x14ac:dyDescent="0.25"/>
    <row r="6934" hidden="1" x14ac:dyDescent="0.25"/>
    <row r="6935" hidden="1" x14ac:dyDescent="0.25"/>
    <row r="6936" hidden="1" x14ac:dyDescent="0.25"/>
    <row r="6937" hidden="1" x14ac:dyDescent="0.25"/>
    <row r="6938" hidden="1" x14ac:dyDescent="0.25"/>
    <row r="6939" hidden="1" x14ac:dyDescent="0.25"/>
    <row r="6940" hidden="1" x14ac:dyDescent="0.25"/>
    <row r="6941" hidden="1" x14ac:dyDescent="0.25"/>
    <row r="6942" hidden="1" x14ac:dyDescent="0.25"/>
    <row r="6943" hidden="1" x14ac:dyDescent="0.25"/>
    <row r="6944" hidden="1" x14ac:dyDescent="0.25"/>
    <row r="6945" hidden="1" x14ac:dyDescent="0.25"/>
    <row r="6946" hidden="1" x14ac:dyDescent="0.25"/>
    <row r="6947" hidden="1" x14ac:dyDescent="0.25"/>
    <row r="6948" hidden="1" x14ac:dyDescent="0.25"/>
    <row r="6949" hidden="1" x14ac:dyDescent="0.25"/>
    <row r="6950" hidden="1" x14ac:dyDescent="0.25"/>
    <row r="6951" hidden="1" x14ac:dyDescent="0.25"/>
    <row r="6952" hidden="1" x14ac:dyDescent="0.25"/>
    <row r="6953" hidden="1" x14ac:dyDescent="0.25"/>
    <row r="6954" hidden="1" x14ac:dyDescent="0.25"/>
    <row r="6955" hidden="1" x14ac:dyDescent="0.25"/>
    <row r="6956" hidden="1" x14ac:dyDescent="0.25"/>
    <row r="6957" hidden="1" x14ac:dyDescent="0.25"/>
    <row r="6958" hidden="1" x14ac:dyDescent="0.25"/>
    <row r="6959" hidden="1" x14ac:dyDescent="0.25"/>
    <row r="6960" hidden="1" x14ac:dyDescent="0.25"/>
    <row r="6961" hidden="1" x14ac:dyDescent="0.25"/>
    <row r="6962" hidden="1" x14ac:dyDescent="0.25"/>
    <row r="6963" hidden="1" x14ac:dyDescent="0.25"/>
    <row r="6964" hidden="1" x14ac:dyDescent="0.25"/>
    <row r="6965" hidden="1" x14ac:dyDescent="0.25"/>
    <row r="6966" hidden="1" x14ac:dyDescent="0.25"/>
    <row r="6967" hidden="1" x14ac:dyDescent="0.25"/>
    <row r="6968" hidden="1" x14ac:dyDescent="0.25"/>
    <row r="6969" hidden="1" x14ac:dyDescent="0.25"/>
    <row r="6970" hidden="1" x14ac:dyDescent="0.25"/>
    <row r="6971" hidden="1" x14ac:dyDescent="0.25"/>
    <row r="6972" hidden="1" x14ac:dyDescent="0.25"/>
    <row r="6973" hidden="1" x14ac:dyDescent="0.25"/>
    <row r="6974" hidden="1" x14ac:dyDescent="0.25"/>
    <row r="6975" hidden="1" x14ac:dyDescent="0.25"/>
    <row r="6976" hidden="1" x14ac:dyDescent="0.25"/>
    <row r="6977" hidden="1" x14ac:dyDescent="0.25"/>
    <row r="6978" hidden="1" x14ac:dyDescent="0.25"/>
    <row r="6979" hidden="1" x14ac:dyDescent="0.25"/>
    <row r="6980" hidden="1" x14ac:dyDescent="0.25"/>
    <row r="6981" hidden="1" x14ac:dyDescent="0.25"/>
    <row r="6982" hidden="1" x14ac:dyDescent="0.25"/>
    <row r="6983" hidden="1" x14ac:dyDescent="0.25"/>
    <row r="6984" hidden="1" x14ac:dyDescent="0.25"/>
    <row r="6985" hidden="1" x14ac:dyDescent="0.25"/>
    <row r="6986" hidden="1" x14ac:dyDescent="0.25"/>
    <row r="6987" hidden="1" x14ac:dyDescent="0.25"/>
    <row r="6988" hidden="1" x14ac:dyDescent="0.25"/>
    <row r="6989" hidden="1" x14ac:dyDescent="0.25"/>
    <row r="6990" hidden="1" x14ac:dyDescent="0.25"/>
    <row r="6991" hidden="1" x14ac:dyDescent="0.25"/>
    <row r="6992" hidden="1" x14ac:dyDescent="0.25"/>
    <row r="6993" hidden="1" x14ac:dyDescent="0.25"/>
    <row r="6994" hidden="1" x14ac:dyDescent="0.25"/>
    <row r="6995" hidden="1" x14ac:dyDescent="0.25"/>
    <row r="6996" hidden="1" x14ac:dyDescent="0.25"/>
    <row r="6997" hidden="1" x14ac:dyDescent="0.25"/>
    <row r="6998" hidden="1" x14ac:dyDescent="0.25"/>
    <row r="6999" hidden="1" x14ac:dyDescent="0.25"/>
    <row r="7000" hidden="1" x14ac:dyDescent="0.25"/>
    <row r="7001" hidden="1" x14ac:dyDescent="0.25"/>
    <row r="7002" hidden="1" x14ac:dyDescent="0.25"/>
    <row r="7003" hidden="1" x14ac:dyDescent="0.25"/>
    <row r="7004" hidden="1" x14ac:dyDescent="0.25"/>
    <row r="7005" hidden="1" x14ac:dyDescent="0.25"/>
    <row r="7006" hidden="1" x14ac:dyDescent="0.25"/>
    <row r="7007" hidden="1" x14ac:dyDescent="0.25"/>
    <row r="7008" hidden="1" x14ac:dyDescent="0.25"/>
    <row r="7009" hidden="1" x14ac:dyDescent="0.25"/>
    <row r="7010" hidden="1" x14ac:dyDescent="0.25"/>
    <row r="7011" hidden="1" x14ac:dyDescent="0.25"/>
    <row r="7012" hidden="1" x14ac:dyDescent="0.25"/>
    <row r="7013" hidden="1" x14ac:dyDescent="0.25"/>
    <row r="7014" hidden="1" x14ac:dyDescent="0.25"/>
    <row r="7015" hidden="1" x14ac:dyDescent="0.25"/>
    <row r="7016" hidden="1" x14ac:dyDescent="0.25"/>
    <row r="7017" hidden="1" x14ac:dyDescent="0.25"/>
    <row r="7018" hidden="1" x14ac:dyDescent="0.25"/>
    <row r="7019" hidden="1" x14ac:dyDescent="0.25"/>
    <row r="7020" hidden="1" x14ac:dyDescent="0.25"/>
    <row r="7021" hidden="1" x14ac:dyDescent="0.25"/>
    <row r="7022" hidden="1" x14ac:dyDescent="0.25"/>
    <row r="7023" hidden="1" x14ac:dyDescent="0.25"/>
    <row r="7024" hidden="1" x14ac:dyDescent="0.25"/>
    <row r="7025" hidden="1" x14ac:dyDescent="0.25"/>
    <row r="7026" hidden="1" x14ac:dyDescent="0.25"/>
    <row r="7027" hidden="1" x14ac:dyDescent="0.25"/>
    <row r="7028" hidden="1" x14ac:dyDescent="0.25"/>
    <row r="7029" hidden="1" x14ac:dyDescent="0.25"/>
    <row r="7030" hidden="1" x14ac:dyDescent="0.25"/>
    <row r="7031" hidden="1" x14ac:dyDescent="0.25"/>
    <row r="7032" hidden="1" x14ac:dyDescent="0.25"/>
    <row r="7033" hidden="1" x14ac:dyDescent="0.25"/>
    <row r="7034" hidden="1" x14ac:dyDescent="0.25"/>
    <row r="7035" hidden="1" x14ac:dyDescent="0.25"/>
    <row r="7036" hidden="1" x14ac:dyDescent="0.25"/>
    <row r="7037" hidden="1" x14ac:dyDescent="0.25"/>
    <row r="7038" hidden="1" x14ac:dyDescent="0.25"/>
    <row r="7039" hidden="1" x14ac:dyDescent="0.25"/>
    <row r="7040" hidden="1" x14ac:dyDescent="0.25"/>
    <row r="7041" hidden="1" x14ac:dyDescent="0.25"/>
    <row r="7042" hidden="1" x14ac:dyDescent="0.25"/>
    <row r="7043" hidden="1" x14ac:dyDescent="0.25"/>
    <row r="7044" hidden="1" x14ac:dyDescent="0.25"/>
    <row r="7045" hidden="1" x14ac:dyDescent="0.25"/>
    <row r="7046" hidden="1" x14ac:dyDescent="0.25"/>
    <row r="7047" hidden="1" x14ac:dyDescent="0.25"/>
    <row r="7048" hidden="1" x14ac:dyDescent="0.25"/>
    <row r="7049" hidden="1" x14ac:dyDescent="0.25"/>
    <row r="7050" hidden="1" x14ac:dyDescent="0.25"/>
    <row r="7051" hidden="1" x14ac:dyDescent="0.25"/>
    <row r="7052" hidden="1" x14ac:dyDescent="0.25"/>
    <row r="7053" hidden="1" x14ac:dyDescent="0.25"/>
    <row r="7054" hidden="1" x14ac:dyDescent="0.25"/>
    <row r="7055" hidden="1" x14ac:dyDescent="0.25"/>
    <row r="7056" hidden="1" x14ac:dyDescent="0.25"/>
    <row r="7057" hidden="1" x14ac:dyDescent="0.25"/>
    <row r="7058" hidden="1" x14ac:dyDescent="0.25"/>
    <row r="7059" hidden="1" x14ac:dyDescent="0.25"/>
    <row r="7060" hidden="1" x14ac:dyDescent="0.25"/>
    <row r="7061" hidden="1" x14ac:dyDescent="0.25"/>
    <row r="7062" hidden="1" x14ac:dyDescent="0.25"/>
    <row r="7063" hidden="1" x14ac:dyDescent="0.25"/>
    <row r="7064" hidden="1" x14ac:dyDescent="0.25"/>
    <row r="7065" hidden="1" x14ac:dyDescent="0.25"/>
    <row r="7066" hidden="1" x14ac:dyDescent="0.25"/>
    <row r="7067" hidden="1" x14ac:dyDescent="0.25"/>
    <row r="7068" hidden="1" x14ac:dyDescent="0.25"/>
    <row r="7069" hidden="1" x14ac:dyDescent="0.25"/>
    <row r="7070" hidden="1" x14ac:dyDescent="0.25"/>
    <row r="7071" hidden="1" x14ac:dyDescent="0.25"/>
    <row r="7072" hidden="1" x14ac:dyDescent="0.25"/>
    <row r="7073" hidden="1" x14ac:dyDescent="0.25"/>
    <row r="7074" hidden="1" x14ac:dyDescent="0.25"/>
    <row r="7075" hidden="1" x14ac:dyDescent="0.25"/>
    <row r="7076" hidden="1" x14ac:dyDescent="0.25"/>
    <row r="7077" hidden="1" x14ac:dyDescent="0.25"/>
    <row r="7078" hidden="1" x14ac:dyDescent="0.25"/>
    <row r="7079" hidden="1" x14ac:dyDescent="0.25"/>
    <row r="7080" hidden="1" x14ac:dyDescent="0.25"/>
    <row r="7081" hidden="1" x14ac:dyDescent="0.25"/>
    <row r="7082" hidden="1" x14ac:dyDescent="0.25"/>
    <row r="7083" hidden="1" x14ac:dyDescent="0.25"/>
    <row r="7084" hidden="1" x14ac:dyDescent="0.25"/>
    <row r="7085" hidden="1" x14ac:dyDescent="0.25"/>
    <row r="7086" hidden="1" x14ac:dyDescent="0.25"/>
    <row r="7087" hidden="1" x14ac:dyDescent="0.25"/>
    <row r="7088" hidden="1" x14ac:dyDescent="0.25"/>
    <row r="7089" hidden="1" x14ac:dyDescent="0.25"/>
    <row r="7090" hidden="1" x14ac:dyDescent="0.25"/>
    <row r="7091" hidden="1" x14ac:dyDescent="0.25"/>
    <row r="7092" hidden="1" x14ac:dyDescent="0.25"/>
    <row r="7093" hidden="1" x14ac:dyDescent="0.25"/>
    <row r="7094" hidden="1" x14ac:dyDescent="0.25"/>
    <row r="7095" hidden="1" x14ac:dyDescent="0.25"/>
    <row r="7096" hidden="1" x14ac:dyDescent="0.25"/>
    <row r="7097" hidden="1" x14ac:dyDescent="0.25"/>
    <row r="7098" hidden="1" x14ac:dyDescent="0.25"/>
    <row r="7099" hidden="1" x14ac:dyDescent="0.25"/>
    <row r="7100" hidden="1" x14ac:dyDescent="0.25"/>
    <row r="7101" hidden="1" x14ac:dyDescent="0.25"/>
    <row r="7102" hidden="1" x14ac:dyDescent="0.25"/>
    <row r="7103" hidden="1" x14ac:dyDescent="0.25"/>
    <row r="7104" hidden="1" x14ac:dyDescent="0.25"/>
    <row r="7105" hidden="1" x14ac:dyDescent="0.25"/>
    <row r="7106" hidden="1" x14ac:dyDescent="0.25"/>
    <row r="7107" hidden="1" x14ac:dyDescent="0.25"/>
    <row r="7108" hidden="1" x14ac:dyDescent="0.25"/>
    <row r="7109" hidden="1" x14ac:dyDescent="0.25"/>
    <row r="7110" hidden="1" x14ac:dyDescent="0.25"/>
    <row r="7111" hidden="1" x14ac:dyDescent="0.25"/>
    <row r="7112" hidden="1" x14ac:dyDescent="0.25"/>
    <row r="7113" hidden="1" x14ac:dyDescent="0.25"/>
    <row r="7114" hidden="1" x14ac:dyDescent="0.25"/>
    <row r="7115" hidden="1" x14ac:dyDescent="0.25"/>
    <row r="7116" hidden="1" x14ac:dyDescent="0.25"/>
    <row r="7117" hidden="1" x14ac:dyDescent="0.25"/>
    <row r="7118" hidden="1" x14ac:dyDescent="0.25"/>
    <row r="7119" hidden="1" x14ac:dyDescent="0.25"/>
    <row r="7120" hidden="1" x14ac:dyDescent="0.25"/>
    <row r="7121" hidden="1" x14ac:dyDescent="0.25"/>
    <row r="7122" hidden="1" x14ac:dyDescent="0.25"/>
    <row r="7123" hidden="1" x14ac:dyDescent="0.25"/>
    <row r="7124" hidden="1" x14ac:dyDescent="0.25"/>
    <row r="7125" hidden="1" x14ac:dyDescent="0.25"/>
    <row r="7126" hidden="1" x14ac:dyDescent="0.25"/>
    <row r="7127" hidden="1" x14ac:dyDescent="0.25"/>
    <row r="7128" hidden="1" x14ac:dyDescent="0.25"/>
    <row r="7129" hidden="1" x14ac:dyDescent="0.25"/>
    <row r="7130" hidden="1" x14ac:dyDescent="0.25"/>
    <row r="7131" hidden="1" x14ac:dyDescent="0.25"/>
    <row r="7132" hidden="1" x14ac:dyDescent="0.25"/>
    <row r="7133" hidden="1" x14ac:dyDescent="0.25"/>
    <row r="7134" hidden="1" x14ac:dyDescent="0.25"/>
    <row r="7135" hidden="1" x14ac:dyDescent="0.25"/>
    <row r="7136" hidden="1" x14ac:dyDescent="0.25"/>
    <row r="7137" hidden="1" x14ac:dyDescent="0.25"/>
    <row r="7138" hidden="1" x14ac:dyDescent="0.25"/>
    <row r="7139" hidden="1" x14ac:dyDescent="0.25"/>
    <row r="7140" hidden="1" x14ac:dyDescent="0.25"/>
    <row r="7141" hidden="1" x14ac:dyDescent="0.25"/>
    <row r="7142" hidden="1" x14ac:dyDescent="0.25"/>
    <row r="7143" hidden="1" x14ac:dyDescent="0.25"/>
    <row r="7144" hidden="1" x14ac:dyDescent="0.25"/>
    <row r="7145" hidden="1" x14ac:dyDescent="0.25"/>
    <row r="7146" hidden="1" x14ac:dyDescent="0.25"/>
    <row r="7147" hidden="1" x14ac:dyDescent="0.25"/>
    <row r="7148" hidden="1" x14ac:dyDescent="0.25"/>
    <row r="7149" hidden="1" x14ac:dyDescent="0.25"/>
    <row r="7150" hidden="1" x14ac:dyDescent="0.25"/>
    <row r="7151" hidden="1" x14ac:dyDescent="0.25"/>
    <row r="7152" hidden="1" x14ac:dyDescent="0.25"/>
    <row r="7153" hidden="1" x14ac:dyDescent="0.25"/>
    <row r="7154" hidden="1" x14ac:dyDescent="0.25"/>
    <row r="7155" hidden="1" x14ac:dyDescent="0.25"/>
    <row r="7156" hidden="1" x14ac:dyDescent="0.25"/>
    <row r="7157" hidden="1" x14ac:dyDescent="0.25"/>
    <row r="7158" hidden="1" x14ac:dyDescent="0.25"/>
    <row r="7159" hidden="1" x14ac:dyDescent="0.25"/>
    <row r="7160" hidden="1" x14ac:dyDescent="0.25"/>
    <row r="7161" hidden="1" x14ac:dyDescent="0.25"/>
    <row r="7162" hidden="1" x14ac:dyDescent="0.25"/>
    <row r="7163" hidden="1" x14ac:dyDescent="0.25"/>
    <row r="7164" hidden="1" x14ac:dyDescent="0.25"/>
    <row r="7165" hidden="1" x14ac:dyDescent="0.25"/>
    <row r="7166" hidden="1" x14ac:dyDescent="0.25"/>
    <row r="7167" hidden="1" x14ac:dyDescent="0.25"/>
    <row r="7168" hidden="1" x14ac:dyDescent="0.25"/>
    <row r="7169" hidden="1" x14ac:dyDescent="0.25"/>
    <row r="7170" hidden="1" x14ac:dyDescent="0.25"/>
    <row r="7171" hidden="1" x14ac:dyDescent="0.25"/>
    <row r="7172" hidden="1" x14ac:dyDescent="0.25"/>
    <row r="7173" hidden="1" x14ac:dyDescent="0.25"/>
    <row r="7174" hidden="1" x14ac:dyDescent="0.25"/>
    <row r="7175" hidden="1" x14ac:dyDescent="0.25"/>
    <row r="7176" hidden="1" x14ac:dyDescent="0.25"/>
    <row r="7177" hidden="1" x14ac:dyDescent="0.25"/>
    <row r="7178" hidden="1" x14ac:dyDescent="0.25"/>
    <row r="7179" hidden="1" x14ac:dyDescent="0.25"/>
    <row r="7180" hidden="1" x14ac:dyDescent="0.25"/>
    <row r="7181" hidden="1" x14ac:dyDescent="0.25"/>
    <row r="7182" hidden="1" x14ac:dyDescent="0.25"/>
    <row r="7183" hidden="1" x14ac:dyDescent="0.25"/>
    <row r="7184" hidden="1" x14ac:dyDescent="0.25"/>
    <row r="7185" hidden="1" x14ac:dyDescent="0.25"/>
    <row r="7186" hidden="1" x14ac:dyDescent="0.25"/>
    <row r="7187" hidden="1" x14ac:dyDescent="0.25"/>
    <row r="7188" hidden="1" x14ac:dyDescent="0.25"/>
    <row r="7189" hidden="1" x14ac:dyDescent="0.25"/>
    <row r="7190" hidden="1" x14ac:dyDescent="0.25"/>
    <row r="7191" hidden="1" x14ac:dyDescent="0.25"/>
    <row r="7192" hidden="1" x14ac:dyDescent="0.25"/>
    <row r="7193" hidden="1" x14ac:dyDescent="0.25"/>
    <row r="7194" hidden="1" x14ac:dyDescent="0.25"/>
    <row r="7195" hidden="1" x14ac:dyDescent="0.25"/>
    <row r="7196" hidden="1" x14ac:dyDescent="0.25"/>
    <row r="7197" hidden="1" x14ac:dyDescent="0.25"/>
    <row r="7198" hidden="1" x14ac:dyDescent="0.25"/>
    <row r="7199" hidden="1" x14ac:dyDescent="0.25"/>
    <row r="7200" hidden="1" x14ac:dyDescent="0.25"/>
    <row r="7201" hidden="1" x14ac:dyDescent="0.25"/>
    <row r="7202" hidden="1" x14ac:dyDescent="0.25"/>
    <row r="7203" hidden="1" x14ac:dyDescent="0.25"/>
    <row r="7204" hidden="1" x14ac:dyDescent="0.25"/>
    <row r="7205" hidden="1" x14ac:dyDescent="0.25"/>
    <row r="7206" hidden="1" x14ac:dyDescent="0.25"/>
    <row r="7207" hidden="1" x14ac:dyDescent="0.25"/>
    <row r="7208" hidden="1" x14ac:dyDescent="0.25"/>
    <row r="7209" hidden="1" x14ac:dyDescent="0.25"/>
    <row r="7210" hidden="1" x14ac:dyDescent="0.25"/>
    <row r="7211" hidden="1" x14ac:dyDescent="0.25"/>
    <row r="7212" hidden="1" x14ac:dyDescent="0.25"/>
    <row r="7213" hidden="1" x14ac:dyDescent="0.25"/>
    <row r="7214" hidden="1" x14ac:dyDescent="0.25"/>
    <row r="7215" hidden="1" x14ac:dyDescent="0.25"/>
    <row r="7216" hidden="1" x14ac:dyDescent="0.25"/>
    <row r="7217" hidden="1" x14ac:dyDescent="0.25"/>
    <row r="7218" hidden="1" x14ac:dyDescent="0.25"/>
    <row r="7219" hidden="1" x14ac:dyDescent="0.25"/>
    <row r="7220" hidden="1" x14ac:dyDescent="0.25"/>
    <row r="7221" hidden="1" x14ac:dyDescent="0.25"/>
    <row r="7222" hidden="1" x14ac:dyDescent="0.25"/>
    <row r="7223" hidden="1" x14ac:dyDescent="0.25"/>
    <row r="7224" hidden="1" x14ac:dyDescent="0.25"/>
    <row r="7225" hidden="1" x14ac:dyDescent="0.25"/>
    <row r="7226" hidden="1" x14ac:dyDescent="0.25"/>
    <row r="7227" hidden="1" x14ac:dyDescent="0.25"/>
    <row r="7228" hidden="1" x14ac:dyDescent="0.25"/>
    <row r="7229" hidden="1" x14ac:dyDescent="0.25"/>
    <row r="7230" hidden="1" x14ac:dyDescent="0.25"/>
    <row r="7231" hidden="1" x14ac:dyDescent="0.25"/>
    <row r="7232" hidden="1" x14ac:dyDescent="0.25"/>
    <row r="7233" hidden="1" x14ac:dyDescent="0.25"/>
    <row r="7234" hidden="1" x14ac:dyDescent="0.25"/>
    <row r="7235" hidden="1" x14ac:dyDescent="0.25"/>
    <row r="7236" hidden="1" x14ac:dyDescent="0.25"/>
    <row r="7237" hidden="1" x14ac:dyDescent="0.25"/>
    <row r="7238" hidden="1" x14ac:dyDescent="0.25"/>
    <row r="7239" hidden="1" x14ac:dyDescent="0.25"/>
    <row r="7240" hidden="1" x14ac:dyDescent="0.25"/>
    <row r="7241" hidden="1" x14ac:dyDescent="0.25"/>
    <row r="7242" hidden="1" x14ac:dyDescent="0.25"/>
    <row r="7243" hidden="1" x14ac:dyDescent="0.25"/>
    <row r="7244" hidden="1" x14ac:dyDescent="0.25"/>
    <row r="7245" hidden="1" x14ac:dyDescent="0.25"/>
    <row r="7246" hidden="1" x14ac:dyDescent="0.25"/>
    <row r="7247" hidden="1" x14ac:dyDescent="0.25"/>
    <row r="7248" hidden="1" x14ac:dyDescent="0.25"/>
    <row r="7249" hidden="1" x14ac:dyDescent="0.25"/>
    <row r="7250" hidden="1" x14ac:dyDescent="0.25"/>
    <row r="7251" hidden="1" x14ac:dyDescent="0.25"/>
    <row r="7252" hidden="1" x14ac:dyDescent="0.25"/>
    <row r="7253" hidden="1" x14ac:dyDescent="0.25"/>
    <row r="7254" hidden="1" x14ac:dyDescent="0.25"/>
    <row r="7255" hidden="1" x14ac:dyDescent="0.25"/>
    <row r="7256" hidden="1" x14ac:dyDescent="0.25"/>
    <row r="7257" hidden="1" x14ac:dyDescent="0.25"/>
    <row r="7258" hidden="1" x14ac:dyDescent="0.25"/>
    <row r="7259" hidden="1" x14ac:dyDescent="0.25"/>
    <row r="7260" hidden="1" x14ac:dyDescent="0.25"/>
    <row r="7261" hidden="1" x14ac:dyDescent="0.25"/>
    <row r="7262" hidden="1" x14ac:dyDescent="0.25"/>
    <row r="7263" hidden="1" x14ac:dyDescent="0.25"/>
    <row r="7264" hidden="1" x14ac:dyDescent="0.25"/>
    <row r="7265" hidden="1" x14ac:dyDescent="0.25"/>
    <row r="7266" hidden="1" x14ac:dyDescent="0.25"/>
    <row r="7267" hidden="1" x14ac:dyDescent="0.25"/>
    <row r="7268" hidden="1" x14ac:dyDescent="0.25"/>
    <row r="7269" hidden="1" x14ac:dyDescent="0.25"/>
    <row r="7270" hidden="1" x14ac:dyDescent="0.25"/>
    <row r="7271" hidden="1" x14ac:dyDescent="0.25"/>
    <row r="7272" hidden="1" x14ac:dyDescent="0.25"/>
    <row r="7273" hidden="1" x14ac:dyDescent="0.25"/>
    <row r="7274" hidden="1" x14ac:dyDescent="0.25"/>
    <row r="7275" hidden="1" x14ac:dyDescent="0.25"/>
    <row r="7276" hidden="1" x14ac:dyDescent="0.25"/>
    <row r="7277" hidden="1" x14ac:dyDescent="0.25"/>
    <row r="7278" hidden="1" x14ac:dyDescent="0.25"/>
    <row r="7279" hidden="1" x14ac:dyDescent="0.25"/>
    <row r="7280" hidden="1" x14ac:dyDescent="0.25"/>
    <row r="7281" hidden="1" x14ac:dyDescent="0.25"/>
    <row r="7282" hidden="1" x14ac:dyDescent="0.25"/>
    <row r="7283" hidden="1" x14ac:dyDescent="0.25"/>
    <row r="7284" hidden="1" x14ac:dyDescent="0.25"/>
    <row r="7285" hidden="1" x14ac:dyDescent="0.25"/>
    <row r="7286" hidden="1" x14ac:dyDescent="0.25"/>
    <row r="7287" hidden="1" x14ac:dyDescent="0.25"/>
    <row r="7288" hidden="1" x14ac:dyDescent="0.25"/>
    <row r="7289" hidden="1" x14ac:dyDescent="0.25"/>
    <row r="7290" hidden="1" x14ac:dyDescent="0.25"/>
    <row r="7291" hidden="1" x14ac:dyDescent="0.25"/>
    <row r="7292" hidden="1" x14ac:dyDescent="0.25"/>
    <row r="7293" hidden="1" x14ac:dyDescent="0.25"/>
    <row r="7294" hidden="1" x14ac:dyDescent="0.25"/>
    <row r="7295" hidden="1" x14ac:dyDescent="0.25"/>
    <row r="7296" hidden="1" x14ac:dyDescent="0.25"/>
    <row r="7297" hidden="1" x14ac:dyDescent="0.25"/>
    <row r="7298" hidden="1" x14ac:dyDescent="0.25"/>
    <row r="7299" hidden="1" x14ac:dyDescent="0.25"/>
    <row r="7300" hidden="1" x14ac:dyDescent="0.25"/>
    <row r="7301" hidden="1" x14ac:dyDescent="0.25"/>
    <row r="7302" hidden="1" x14ac:dyDescent="0.25"/>
    <row r="7303" hidden="1" x14ac:dyDescent="0.25"/>
    <row r="7304" hidden="1" x14ac:dyDescent="0.25"/>
    <row r="7305" hidden="1" x14ac:dyDescent="0.25"/>
    <row r="7306" hidden="1" x14ac:dyDescent="0.25"/>
    <row r="7307" hidden="1" x14ac:dyDescent="0.25"/>
    <row r="7308" hidden="1" x14ac:dyDescent="0.25"/>
    <row r="7309" hidden="1" x14ac:dyDescent="0.25"/>
    <row r="7310" hidden="1" x14ac:dyDescent="0.25"/>
    <row r="7311" hidden="1" x14ac:dyDescent="0.25"/>
    <row r="7312" hidden="1" x14ac:dyDescent="0.25"/>
    <row r="7313" hidden="1" x14ac:dyDescent="0.25"/>
    <row r="7314" hidden="1" x14ac:dyDescent="0.25"/>
    <row r="7315" hidden="1" x14ac:dyDescent="0.25"/>
    <row r="7316" hidden="1" x14ac:dyDescent="0.25"/>
    <row r="7317" hidden="1" x14ac:dyDescent="0.25"/>
    <row r="7318" hidden="1" x14ac:dyDescent="0.25"/>
    <row r="7319" hidden="1" x14ac:dyDescent="0.25"/>
    <row r="7320" hidden="1" x14ac:dyDescent="0.25"/>
    <row r="7321" hidden="1" x14ac:dyDescent="0.25"/>
    <row r="7322" hidden="1" x14ac:dyDescent="0.25"/>
    <row r="7323" hidden="1" x14ac:dyDescent="0.25"/>
    <row r="7324" hidden="1" x14ac:dyDescent="0.25"/>
    <row r="7325" hidden="1" x14ac:dyDescent="0.25"/>
    <row r="7326" hidden="1" x14ac:dyDescent="0.25"/>
    <row r="7327" hidden="1" x14ac:dyDescent="0.25"/>
    <row r="7328" hidden="1" x14ac:dyDescent="0.25"/>
    <row r="7329" hidden="1" x14ac:dyDescent="0.25"/>
    <row r="7330" hidden="1" x14ac:dyDescent="0.25"/>
    <row r="7331" hidden="1" x14ac:dyDescent="0.25"/>
    <row r="7332" hidden="1" x14ac:dyDescent="0.25"/>
    <row r="7333" hidden="1" x14ac:dyDescent="0.25"/>
    <row r="7334" hidden="1" x14ac:dyDescent="0.25"/>
    <row r="7335" hidden="1" x14ac:dyDescent="0.25"/>
    <row r="7336" hidden="1" x14ac:dyDescent="0.25"/>
    <row r="7337" hidden="1" x14ac:dyDescent="0.25"/>
    <row r="7338" hidden="1" x14ac:dyDescent="0.25"/>
    <row r="7339" hidden="1" x14ac:dyDescent="0.25"/>
    <row r="7340" hidden="1" x14ac:dyDescent="0.25"/>
    <row r="7341" hidden="1" x14ac:dyDescent="0.25"/>
    <row r="7342" hidden="1" x14ac:dyDescent="0.25"/>
    <row r="7343" hidden="1" x14ac:dyDescent="0.25"/>
    <row r="7344" hidden="1" x14ac:dyDescent="0.25"/>
    <row r="7345" hidden="1" x14ac:dyDescent="0.25"/>
    <row r="7346" hidden="1" x14ac:dyDescent="0.25"/>
    <row r="7347" hidden="1" x14ac:dyDescent="0.25"/>
    <row r="7348" hidden="1" x14ac:dyDescent="0.25"/>
    <row r="7349" hidden="1" x14ac:dyDescent="0.25"/>
    <row r="7350" hidden="1" x14ac:dyDescent="0.25"/>
    <row r="7351" hidden="1" x14ac:dyDescent="0.25"/>
    <row r="7352" hidden="1" x14ac:dyDescent="0.25"/>
    <row r="7353" hidden="1" x14ac:dyDescent="0.25"/>
    <row r="7354" hidden="1" x14ac:dyDescent="0.25"/>
    <row r="7355" hidden="1" x14ac:dyDescent="0.25"/>
    <row r="7356" hidden="1" x14ac:dyDescent="0.25"/>
    <row r="7357" hidden="1" x14ac:dyDescent="0.25"/>
    <row r="7358" hidden="1" x14ac:dyDescent="0.25"/>
    <row r="7359" hidden="1" x14ac:dyDescent="0.25"/>
    <row r="7360" hidden="1" x14ac:dyDescent="0.25"/>
    <row r="7361" hidden="1" x14ac:dyDescent="0.25"/>
    <row r="7362" hidden="1" x14ac:dyDescent="0.25"/>
    <row r="7363" hidden="1" x14ac:dyDescent="0.25"/>
    <row r="7364" hidden="1" x14ac:dyDescent="0.25"/>
    <row r="7365" hidden="1" x14ac:dyDescent="0.25"/>
    <row r="7366" hidden="1" x14ac:dyDescent="0.25"/>
    <row r="7367" hidden="1" x14ac:dyDescent="0.25"/>
    <row r="7368" hidden="1" x14ac:dyDescent="0.25"/>
    <row r="7369" hidden="1" x14ac:dyDescent="0.25"/>
    <row r="7370" hidden="1" x14ac:dyDescent="0.25"/>
    <row r="7371" hidden="1" x14ac:dyDescent="0.25"/>
    <row r="7372" hidden="1" x14ac:dyDescent="0.25"/>
    <row r="7373" hidden="1" x14ac:dyDescent="0.25"/>
    <row r="7374" hidden="1" x14ac:dyDescent="0.25"/>
    <row r="7375" hidden="1" x14ac:dyDescent="0.25"/>
    <row r="7376" hidden="1" x14ac:dyDescent="0.25"/>
    <row r="7377" hidden="1" x14ac:dyDescent="0.25"/>
    <row r="7378" hidden="1" x14ac:dyDescent="0.25"/>
    <row r="7379" hidden="1" x14ac:dyDescent="0.25"/>
    <row r="7380" hidden="1" x14ac:dyDescent="0.25"/>
    <row r="7381" hidden="1" x14ac:dyDescent="0.25"/>
    <row r="7382" hidden="1" x14ac:dyDescent="0.25"/>
    <row r="7383" hidden="1" x14ac:dyDescent="0.25"/>
    <row r="7384" hidden="1" x14ac:dyDescent="0.25"/>
    <row r="7385" hidden="1" x14ac:dyDescent="0.25"/>
    <row r="7386" hidden="1" x14ac:dyDescent="0.25"/>
    <row r="7387" hidden="1" x14ac:dyDescent="0.25"/>
    <row r="7388" hidden="1" x14ac:dyDescent="0.25"/>
    <row r="7389" hidden="1" x14ac:dyDescent="0.25"/>
    <row r="7390" hidden="1" x14ac:dyDescent="0.25"/>
    <row r="7391" hidden="1" x14ac:dyDescent="0.25"/>
    <row r="7392" hidden="1" x14ac:dyDescent="0.25"/>
    <row r="7393" hidden="1" x14ac:dyDescent="0.25"/>
    <row r="7394" hidden="1" x14ac:dyDescent="0.25"/>
    <row r="7395" hidden="1" x14ac:dyDescent="0.25"/>
    <row r="7396" hidden="1" x14ac:dyDescent="0.25"/>
    <row r="7397" hidden="1" x14ac:dyDescent="0.25"/>
    <row r="7398" hidden="1" x14ac:dyDescent="0.25"/>
    <row r="7399" hidden="1" x14ac:dyDescent="0.25"/>
    <row r="7400" hidden="1" x14ac:dyDescent="0.25"/>
    <row r="7401" hidden="1" x14ac:dyDescent="0.25"/>
    <row r="7402" hidden="1" x14ac:dyDescent="0.25"/>
    <row r="7403" hidden="1" x14ac:dyDescent="0.25"/>
    <row r="7404" hidden="1" x14ac:dyDescent="0.25"/>
    <row r="7405" hidden="1" x14ac:dyDescent="0.25"/>
    <row r="7406" hidden="1" x14ac:dyDescent="0.25"/>
    <row r="7407" hidden="1" x14ac:dyDescent="0.25"/>
    <row r="7408" hidden="1" x14ac:dyDescent="0.25"/>
    <row r="7409" hidden="1" x14ac:dyDescent="0.25"/>
    <row r="7410" hidden="1" x14ac:dyDescent="0.25"/>
    <row r="7411" hidden="1" x14ac:dyDescent="0.25"/>
    <row r="7412" hidden="1" x14ac:dyDescent="0.25"/>
    <row r="7413" hidden="1" x14ac:dyDescent="0.25"/>
    <row r="7414" hidden="1" x14ac:dyDescent="0.25"/>
    <row r="7415" hidden="1" x14ac:dyDescent="0.25"/>
    <row r="7416" hidden="1" x14ac:dyDescent="0.25"/>
    <row r="7417" hidden="1" x14ac:dyDescent="0.25"/>
    <row r="7418" hidden="1" x14ac:dyDescent="0.25"/>
    <row r="7419" hidden="1" x14ac:dyDescent="0.25"/>
    <row r="7420" hidden="1" x14ac:dyDescent="0.25"/>
    <row r="7421" hidden="1" x14ac:dyDescent="0.25"/>
    <row r="7422" hidden="1" x14ac:dyDescent="0.25"/>
    <row r="7423" hidden="1" x14ac:dyDescent="0.25"/>
    <row r="7424" hidden="1" x14ac:dyDescent="0.25"/>
    <row r="7425" hidden="1" x14ac:dyDescent="0.25"/>
    <row r="7426" hidden="1" x14ac:dyDescent="0.25"/>
    <row r="7427" hidden="1" x14ac:dyDescent="0.25"/>
    <row r="7428" hidden="1" x14ac:dyDescent="0.25"/>
    <row r="7429" hidden="1" x14ac:dyDescent="0.25"/>
    <row r="7430" hidden="1" x14ac:dyDescent="0.25"/>
    <row r="7431" hidden="1" x14ac:dyDescent="0.25"/>
    <row r="7432" hidden="1" x14ac:dyDescent="0.25"/>
    <row r="7433" hidden="1" x14ac:dyDescent="0.25"/>
    <row r="7434" hidden="1" x14ac:dyDescent="0.25"/>
    <row r="7435" hidden="1" x14ac:dyDescent="0.25"/>
    <row r="7436" hidden="1" x14ac:dyDescent="0.25"/>
    <row r="7437" hidden="1" x14ac:dyDescent="0.25"/>
    <row r="7438" hidden="1" x14ac:dyDescent="0.25"/>
    <row r="7439" hidden="1" x14ac:dyDescent="0.25"/>
    <row r="7440" hidden="1" x14ac:dyDescent="0.25"/>
    <row r="7441" hidden="1" x14ac:dyDescent="0.25"/>
    <row r="7442" hidden="1" x14ac:dyDescent="0.25"/>
    <row r="7443" hidden="1" x14ac:dyDescent="0.25"/>
    <row r="7444" hidden="1" x14ac:dyDescent="0.25"/>
    <row r="7445" hidden="1" x14ac:dyDescent="0.25"/>
    <row r="7446" hidden="1" x14ac:dyDescent="0.25"/>
    <row r="7447" hidden="1" x14ac:dyDescent="0.25"/>
    <row r="7448" hidden="1" x14ac:dyDescent="0.25"/>
    <row r="7449" hidden="1" x14ac:dyDescent="0.25"/>
    <row r="7450" hidden="1" x14ac:dyDescent="0.25"/>
    <row r="7451" hidden="1" x14ac:dyDescent="0.25"/>
    <row r="7452" hidden="1" x14ac:dyDescent="0.25"/>
    <row r="7453" hidden="1" x14ac:dyDescent="0.25"/>
    <row r="7454" hidden="1" x14ac:dyDescent="0.25"/>
    <row r="7455" hidden="1" x14ac:dyDescent="0.25"/>
    <row r="7456" hidden="1" x14ac:dyDescent="0.25"/>
    <row r="7457" hidden="1" x14ac:dyDescent="0.25"/>
    <row r="7458" hidden="1" x14ac:dyDescent="0.25"/>
    <row r="7459" hidden="1" x14ac:dyDescent="0.25"/>
    <row r="7460" hidden="1" x14ac:dyDescent="0.25"/>
    <row r="7461" hidden="1" x14ac:dyDescent="0.25"/>
    <row r="7462" hidden="1" x14ac:dyDescent="0.25"/>
    <row r="7463" hidden="1" x14ac:dyDescent="0.25"/>
    <row r="7464" hidden="1" x14ac:dyDescent="0.25"/>
    <row r="7465" hidden="1" x14ac:dyDescent="0.25"/>
    <row r="7466" hidden="1" x14ac:dyDescent="0.25"/>
    <row r="7467" hidden="1" x14ac:dyDescent="0.25"/>
    <row r="7468" hidden="1" x14ac:dyDescent="0.25"/>
    <row r="7469" hidden="1" x14ac:dyDescent="0.25"/>
    <row r="7470" hidden="1" x14ac:dyDescent="0.25"/>
    <row r="7471" hidden="1" x14ac:dyDescent="0.25"/>
    <row r="7472" hidden="1" x14ac:dyDescent="0.25"/>
    <row r="7473" hidden="1" x14ac:dyDescent="0.25"/>
    <row r="7474" hidden="1" x14ac:dyDescent="0.25"/>
    <row r="7475" hidden="1" x14ac:dyDescent="0.25"/>
    <row r="7476" hidden="1" x14ac:dyDescent="0.25"/>
    <row r="7477" hidden="1" x14ac:dyDescent="0.25"/>
    <row r="7478" hidden="1" x14ac:dyDescent="0.25"/>
    <row r="7479" hidden="1" x14ac:dyDescent="0.25"/>
    <row r="7480" hidden="1" x14ac:dyDescent="0.25"/>
    <row r="7481" hidden="1" x14ac:dyDescent="0.25"/>
    <row r="7482" hidden="1" x14ac:dyDescent="0.25"/>
    <row r="7483" hidden="1" x14ac:dyDescent="0.25"/>
    <row r="7484" hidden="1" x14ac:dyDescent="0.25"/>
    <row r="7485" hidden="1" x14ac:dyDescent="0.25"/>
    <row r="7486" hidden="1" x14ac:dyDescent="0.25"/>
    <row r="7487" hidden="1" x14ac:dyDescent="0.25"/>
    <row r="7488" hidden="1" x14ac:dyDescent="0.25"/>
    <row r="7489" hidden="1" x14ac:dyDescent="0.25"/>
    <row r="7490" hidden="1" x14ac:dyDescent="0.25"/>
    <row r="7491" hidden="1" x14ac:dyDescent="0.25"/>
    <row r="7492" hidden="1" x14ac:dyDescent="0.25"/>
    <row r="7493" hidden="1" x14ac:dyDescent="0.25"/>
    <row r="7494" hidden="1" x14ac:dyDescent="0.25"/>
    <row r="7495" hidden="1" x14ac:dyDescent="0.25"/>
    <row r="7496" hidden="1" x14ac:dyDescent="0.25"/>
    <row r="7497" hidden="1" x14ac:dyDescent="0.25"/>
    <row r="7498" hidden="1" x14ac:dyDescent="0.25"/>
    <row r="7499" hidden="1" x14ac:dyDescent="0.25"/>
    <row r="7500" hidden="1" x14ac:dyDescent="0.25"/>
    <row r="7501" hidden="1" x14ac:dyDescent="0.25"/>
    <row r="7502" hidden="1" x14ac:dyDescent="0.25"/>
    <row r="7503" hidden="1" x14ac:dyDescent="0.25"/>
    <row r="7504" hidden="1" x14ac:dyDescent="0.25"/>
    <row r="7505" hidden="1" x14ac:dyDescent="0.25"/>
    <row r="7506" hidden="1" x14ac:dyDescent="0.25"/>
    <row r="7507" hidden="1" x14ac:dyDescent="0.25"/>
    <row r="7508" hidden="1" x14ac:dyDescent="0.25"/>
    <row r="7509" hidden="1" x14ac:dyDescent="0.25"/>
    <row r="7510" hidden="1" x14ac:dyDescent="0.25"/>
    <row r="7511" hidden="1" x14ac:dyDescent="0.25"/>
    <row r="7512" hidden="1" x14ac:dyDescent="0.25"/>
    <row r="7513" hidden="1" x14ac:dyDescent="0.25"/>
    <row r="7514" hidden="1" x14ac:dyDescent="0.25"/>
    <row r="7515" hidden="1" x14ac:dyDescent="0.25"/>
    <row r="7516" hidden="1" x14ac:dyDescent="0.25"/>
    <row r="7517" hidden="1" x14ac:dyDescent="0.25"/>
    <row r="7518" hidden="1" x14ac:dyDescent="0.25"/>
    <row r="7519" hidden="1" x14ac:dyDescent="0.25"/>
    <row r="7520" hidden="1" x14ac:dyDescent="0.25"/>
    <row r="7521" hidden="1" x14ac:dyDescent="0.25"/>
    <row r="7522" hidden="1" x14ac:dyDescent="0.25"/>
    <row r="7523" hidden="1" x14ac:dyDescent="0.25"/>
    <row r="7524" hidden="1" x14ac:dyDescent="0.25"/>
    <row r="7525" hidden="1" x14ac:dyDescent="0.25"/>
    <row r="7526" hidden="1" x14ac:dyDescent="0.25"/>
    <row r="7527" hidden="1" x14ac:dyDescent="0.25"/>
    <row r="7528" hidden="1" x14ac:dyDescent="0.25"/>
    <row r="7529" hidden="1" x14ac:dyDescent="0.25"/>
    <row r="7530" hidden="1" x14ac:dyDescent="0.25"/>
    <row r="7531" hidden="1" x14ac:dyDescent="0.25"/>
    <row r="7532" hidden="1" x14ac:dyDescent="0.25"/>
    <row r="7533" hidden="1" x14ac:dyDescent="0.25"/>
    <row r="7534" hidden="1" x14ac:dyDescent="0.25"/>
    <row r="7535" hidden="1" x14ac:dyDescent="0.25"/>
    <row r="7536" hidden="1" x14ac:dyDescent="0.25"/>
    <row r="7537" hidden="1" x14ac:dyDescent="0.25"/>
    <row r="7538" hidden="1" x14ac:dyDescent="0.25"/>
    <row r="7539" hidden="1" x14ac:dyDescent="0.25"/>
    <row r="7540" hidden="1" x14ac:dyDescent="0.25"/>
    <row r="7541" hidden="1" x14ac:dyDescent="0.25"/>
    <row r="7542" hidden="1" x14ac:dyDescent="0.25"/>
    <row r="7543" hidden="1" x14ac:dyDescent="0.25"/>
    <row r="7544" hidden="1" x14ac:dyDescent="0.25"/>
    <row r="7545" hidden="1" x14ac:dyDescent="0.25"/>
    <row r="7546" hidden="1" x14ac:dyDescent="0.25"/>
    <row r="7547" hidden="1" x14ac:dyDescent="0.25"/>
    <row r="7548" hidden="1" x14ac:dyDescent="0.25"/>
    <row r="7549" hidden="1" x14ac:dyDescent="0.25"/>
    <row r="7550" hidden="1" x14ac:dyDescent="0.25"/>
    <row r="7551" hidden="1" x14ac:dyDescent="0.25"/>
    <row r="7552" hidden="1" x14ac:dyDescent="0.25"/>
    <row r="7553" hidden="1" x14ac:dyDescent="0.25"/>
    <row r="7554" hidden="1" x14ac:dyDescent="0.25"/>
    <row r="7555" hidden="1" x14ac:dyDescent="0.25"/>
    <row r="7556" hidden="1" x14ac:dyDescent="0.25"/>
    <row r="7557" hidden="1" x14ac:dyDescent="0.25"/>
    <row r="7558" hidden="1" x14ac:dyDescent="0.25"/>
    <row r="7559" hidden="1" x14ac:dyDescent="0.25"/>
    <row r="7560" hidden="1" x14ac:dyDescent="0.25"/>
    <row r="7561" hidden="1" x14ac:dyDescent="0.25"/>
    <row r="7562" hidden="1" x14ac:dyDescent="0.25"/>
    <row r="7563" hidden="1" x14ac:dyDescent="0.25"/>
    <row r="7564" hidden="1" x14ac:dyDescent="0.25"/>
    <row r="7565" hidden="1" x14ac:dyDescent="0.25"/>
    <row r="7566" hidden="1" x14ac:dyDescent="0.25"/>
    <row r="7567" hidden="1" x14ac:dyDescent="0.25"/>
    <row r="7568" hidden="1" x14ac:dyDescent="0.25"/>
    <row r="7569" hidden="1" x14ac:dyDescent="0.25"/>
    <row r="7570" hidden="1" x14ac:dyDescent="0.25"/>
    <row r="7571" hidden="1" x14ac:dyDescent="0.25"/>
    <row r="7572" hidden="1" x14ac:dyDescent="0.25"/>
    <row r="7573" hidden="1" x14ac:dyDescent="0.25"/>
    <row r="7574" hidden="1" x14ac:dyDescent="0.25"/>
    <row r="7575" hidden="1" x14ac:dyDescent="0.25"/>
    <row r="7576" hidden="1" x14ac:dyDescent="0.25"/>
    <row r="7577" hidden="1" x14ac:dyDescent="0.25"/>
    <row r="7578" hidden="1" x14ac:dyDescent="0.25"/>
    <row r="7579" hidden="1" x14ac:dyDescent="0.25"/>
    <row r="7580" hidden="1" x14ac:dyDescent="0.25"/>
    <row r="7581" hidden="1" x14ac:dyDescent="0.25"/>
    <row r="7582" hidden="1" x14ac:dyDescent="0.25"/>
    <row r="7583" hidden="1" x14ac:dyDescent="0.25"/>
    <row r="7584" hidden="1" x14ac:dyDescent="0.25"/>
    <row r="7585" hidden="1" x14ac:dyDescent="0.25"/>
    <row r="7586" hidden="1" x14ac:dyDescent="0.25"/>
    <row r="7587" hidden="1" x14ac:dyDescent="0.25"/>
    <row r="7588" hidden="1" x14ac:dyDescent="0.25"/>
    <row r="7589" hidden="1" x14ac:dyDescent="0.25"/>
    <row r="7590" hidden="1" x14ac:dyDescent="0.25"/>
    <row r="7591" hidden="1" x14ac:dyDescent="0.25"/>
    <row r="7592" hidden="1" x14ac:dyDescent="0.25"/>
    <row r="7593" hidden="1" x14ac:dyDescent="0.25"/>
    <row r="7594" hidden="1" x14ac:dyDescent="0.25"/>
    <row r="7595" hidden="1" x14ac:dyDescent="0.25"/>
    <row r="7596" hidden="1" x14ac:dyDescent="0.25"/>
    <row r="7597" hidden="1" x14ac:dyDescent="0.25"/>
    <row r="7598" hidden="1" x14ac:dyDescent="0.25"/>
    <row r="7599" hidden="1" x14ac:dyDescent="0.25"/>
    <row r="7600" hidden="1" x14ac:dyDescent="0.25"/>
    <row r="7601" hidden="1" x14ac:dyDescent="0.25"/>
    <row r="7602" hidden="1" x14ac:dyDescent="0.25"/>
    <row r="7603" hidden="1" x14ac:dyDescent="0.25"/>
    <row r="7604" hidden="1" x14ac:dyDescent="0.25"/>
    <row r="7605" hidden="1" x14ac:dyDescent="0.25"/>
    <row r="7606" hidden="1" x14ac:dyDescent="0.25"/>
    <row r="7607" hidden="1" x14ac:dyDescent="0.25"/>
    <row r="7608" hidden="1" x14ac:dyDescent="0.25"/>
    <row r="7609" hidden="1" x14ac:dyDescent="0.25"/>
    <row r="7610" hidden="1" x14ac:dyDescent="0.25"/>
    <row r="7611" hidden="1" x14ac:dyDescent="0.25"/>
    <row r="7612" hidden="1" x14ac:dyDescent="0.25"/>
    <row r="7613" hidden="1" x14ac:dyDescent="0.25"/>
    <row r="7614" hidden="1" x14ac:dyDescent="0.25"/>
    <row r="7615" hidden="1" x14ac:dyDescent="0.25"/>
    <row r="7616" hidden="1" x14ac:dyDescent="0.25"/>
    <row r="7617" hidden="1" x14ac:dyDescent="0.25"/>
    <row r="7618" hidden="1" x14ac:dyDescent="0.25"/>
    <row r="7619" hidden="1" x14ac:dyDescent="0.25"/>
    <row r="7620" hidden="1" x14ac:dyDescent="0.25"/>
    <row r="7621" hidden="1" x14ac:dyDescent="0.25"/>
    <row r="7622" hidden="1" x14ac:dyDescent="0.25"/>
    <row r="7623" hidden="1" x14ac:dyDescent="0.25"/>
    <row r="7624" hidden="1" x14ac:dyDescent="0.25"/>
    <row r="7625" hidden="1" x14ac:dyDescent="0.25"/>
    <row r="7626" hidden="1" x14ac:dyDescent="0.25"/>
    <row r="7627" hidden="1" x14ac:dyDescent="0.25"/>
    <row r="7628" hidden="1" x14ac:dyDescent="0.25"/>
    <row r="7629" hidden="1" x14ac:dyDescent="0.25"/>
    <row r="7630" hidden="1" x14ac:dyDescent="0.25"/>
    <row r="7631" hidden="1" x14ac:dyDescent="0.25"/>
    <row r="7632" hidden="1" x14ac:dyDescent="0.25"/>
    <row r="7633" hidden="1" x14ac:dyDescent="0.25"/>
    <row r="7634" hidden="1" x14ac:dyDescent="0.25"/>
    <row r="7635" hidden="1" x14ac:dyDescent="0.25"/>
    <row r="7636" hidden="1" x14ac:dyDescent="0.25"/>
    <row r="7637" hidden="1" x14ac:dyDescent="0.25"/>
    <row r="7638" hidden="1" x14ac:dyDescent="0.25"/>
    <row r="7639" hidden="1" x14ac:dyDescent="0.25"/>
    <row r="7640" hidden="1" x14ac:dyDescent="0.25"/>
    <row r="7641" hidden="1" x14ac:dyDescent="0.25"/>
    <row r="7642" hidden="1" x14ac:dyDescent="0.25"/>
    <row r="7643" hidden="1" x14ac:dyDescent="0.25"/>
    <row r="7644" hidden="1" x14ac:dyDescent="0.25"/>
    <row r="7645" hidden="1" x14ac:dyDescent="0.25"/>
    <row r="7646" hidden="1" x14ac:dyDescent="0.25"/>
    <row r="7647" hidden="1" x14ac:dyDescent="0.25"/>
    <row r="7648" hidden="1" x14ac:dyDescent="0.25"/>
    <row r="7649" hidden="1" x14ac:dyDescent="0.25"/>
    <row r="7650" hidden="1" x14ac:dyDescent="0.25"/>
    <row r="7651" hidden="1" x14ac:dyDescent="0.25"/>
    <row r="7652" hidden="1" x14ac:dyDescent="0.25"/>
    <row r="7653" hidden="1" x14ac:dyDescent="0.25"/>
    <row r="7654" hidden="1" x14ac:dyDescent="0.25"/>
    <row r="7655" hidden="1" x14ac:dyDescent="0.25"/>
    <row r="7656" hidden="1" x14ac:dyDescent="0.25"/>
    <row r="7657" hidden="1" x14ac:dyDescent="0.25"/>
    <row r="7658" hidden="1" x14ac:dyDescent="0.25"/>
    <row r="7659" hidden="1" x14ac:dyDescent="0.25"/>
    <row r="7660" hidden="1" x14ac:dyDescent="0.25"/>
    <row r="7661" hidden="1" x14ac:dyDescent="0.25"/>
    <row r="7662" hidden="1" x14ac:dyDescent="0.25"/>
    <row r="7663" hidden="1" x14ac:dyDescent="0.25"/>
    <row r="7664" hidden="1" x14ac:dyDescent="0.25"/>
    <row r="7665" hidden="1" x14ac:dyDescent="0.25"/>
    <row r="7666" hidden="1" x14ac:dyDescent="0.25"/>
    <row r="7667" hidden="1" x14ac:dyDescent="0.25"/>
    <row r="7668" hidden="1" x14ac:dyDescent="0.25"/>
    <row r="7669" hidden="1" x14ac:dyDescent="0.25"/>
    <row r="7670" hidden="1" x14ac:dyDescent="0.25"/>
    <row r="7671" hidden="1" x14ac:dyDescent="0.25"/>
    <row r="7672" hidden="1" x14ac:dyDescent="0.25"/>
    <row r="7673" hidden="1" x14ac:dyDescent="0.25"/>
    <row r="7674" hidden="1" x14ac:dyDescent="0.25"/>
    <row r="7675" hidden="1" x14ac:dyDescent="0.25"/>
    <row r="7676" hidden="1" x14ac:dyDescent="0.25"/>
    <row r="7677" hidden="1" x14ac:dyDescent="0.25"/>
    <row r="7678" hidden="1" x14ac:dyDescent="0.25"/>
    <row r="7679" hidden="1" x14ac:dyDescent="0.25"/>
    <row r="7680" hidden="1" x14ac:dyDescent="0.25"/>
    <row r="7681" hidden="1" x14ac:dyDescent="0.25"/>
    <row r="7682" hidden="1" x14ac:dyDescent="0.25"/>
    <row r="7683" hidden="1" x14ac:dyDescent="0.25"/>
    <row r="7684" hidden="1" x14ac:dyDescent="0.25"/>
    <row r="7685" hidden="1" x14ac:dyDescent="0.25"/>
    <row r="7686" hidden="1" x14ac:dyDescent="0.25"/>
    <row r="7687" hidden="1" x14ac:dyDescent="0.25"/>
    <row r="7688" hidden="1" x14ac:dyDescent="0.25"/>
    <row r="7689" hidden="1" x14ac:dyDescent="0.25"/>
    <row r="7690" hidden="1" x14ac:dyDescent="0.25"/>
    <row r="7691" hidden="1" x14ac:dyDescent="0.25"/>
    <row r="7692" hidden="1" x14ac:dyDescent="0.25"/>
    <row r="7693" hidden="1" x14ac:dyDescent="0.25"/>
    <row r="7694" hidden="1" x14ac:dyDescent="0.25"/>
    <row r="7695" hidden="1" x14ac:dyDescent="0.25"/>
    <row r="7696" hidden="1" x14ac:dyDescent="0.25"/>
    <row r="7697" hidden="1" x14ac:dyDescent="0.25"/>
    <row r="7698" hidden="1" x14ac:dyDescent="0.25"/>
    <row r="7699" hidden="1" x14ac:dyDescent="0.25"/>
    <row r="7700" hidden="1" x14ac:dyDescent="0.25"/>
    <row r="7701" hidden="1" x14ac:dyDescent="0.25"/>
    <row r="7702" hidden="1" x14ac:dyDescent="0.25"/>
    <row r="7703" hidden="1" x14ac:dyDescent="0.25"/>
    <row r="7704" hidden="1" x14ac:dyDescent="0.25"/>
    <row r="7705" hidden="1" x14ac:dyDescent="0.25"/>
    <row r="7706" hidden="1" x14ac:dyDescent="0.25"/>
    <row r="7707" hidden="1" x14ac:dyDescent="0.25"/>
    <row r="7708" hidden="1" x14ac:dyDescent="0.25"/>
    <row r="7709" hidden="1" x14ac:dyDescent="0.25"/>
    <row r="7710" hidden="1" x14ac:dyDescent="0.25"/>
    <row r="7711" hidden="1" x14ac:dyDescent="0.25"/>
    <row r="7712" hidden="1" x14ac:dyDescent="0.25"/>
    <row r="7713" hidden="1" x14ac:dyDescent="0.25"/>
    <row r="7714" hidden="1" x14ac:dyDescent="0.25"/>
    <row r="7715" hidden="1" x14ac:dyDescent="0.25"/>
    <row r="7716" hidden="1" x14ac:dyDescent="0.25"/>
    <row r="7717" hidden="1" x14ac:dyDescent="0.25"/>
    <row r="7718" hidden="1" x14ac:dyDescent="0.25"/>
    <row r="7719" hidden="1" x14ac:dyDescent="0.25"/>
    <row r="7720" hidden="1" x14ac:dyDescent="0.25"/>
    <row r="7721" hidden="1" x14ac:dyDescent="0.25"/>
    <row r="7722" hidden="1" x14ac:dyDescent="0.25"/>
    <row r="7723" hidden="1" x14ac:dyDescent="0.25"/>
    <row r="7724" hidden="1" x14ac:dyDescent="0.25"/>
    <row r="7725" hidden="1" x14ac:dyDescent="0.25"/>
    <row r="7726" hidden="1" x14ac:dyDescent="0.25"/>
    <row r="7727" hidden="1" x14ac:dyDescent="0.25"/>
    <row r="7728" hidden="1" x14ac:dyDescent="0.25"/>
    <row r="7729" hidden="1" x14ac:dyDescent="0.25"/>
    <row r="7730" hidden="1" x14ac:dyDescent="0.25"/>
    <row r="7731" hidden="1" x14ac:dyDescent="0.25"/>
    <row r="7732" hidden="1" x14ac:dyDescent="0.25"/>
    <row r="7733" hidden="1" x14ac:dyDescent="0.25"/>
    <row r="7734" hidden="1" x14ac:dyDescent="0.25"/>
    <row r="7735" hidden="1" x14ac:dyDescent="0.25"/>
    <row r="7736" hidden="1" x14ac:dyDescent="0.25"/>
    <row r="7737" hidden="1" x14ac:dyDescent="0.25"/>
    <row r="7738" hidden="1" x14ac:dyDescent="0.25"/>
    <row r="7739" hidden="1" x14ac:dyDescent="0.25"/>
    <row r="7740" hidden="1" x14ac:dyDescent="0.25"/>
    <row r="7741" hidden="1" x14ac:dyDescent="0.25"/>
    <row r="7742" hidden="1" x14ac:dyDescent="0.25"/>
    <row r="7743" hidden="1" x14ac:dyDescent="0.25"/>
    <row r="7744" hidden="1" x14ac:dyDescent="0.25"/>
    <row r="7745" hidden="1" x14ac:dyDescent="0.25"/>
    <row r="7746" hidden="1" x14ac:dyDescent="0.25"/>
    <row r="7747" hidden="1" x14ac:dyDescent="0.25"/>
    <row r="7748" hidden="1" x14ac:dyDescent="0.25"/>
    <row r="7749" hidden="1" x14ac:dyDescent="0.25"/>
    <row r="7750" hidden="1" x14ac:dyDescent="0.25"/>
    <row r="7751" hidden="1" x14ac:dyDescent="0.25"/>
    <row r="7752" hidden="1" x14ac:dyDescent="0.25"/>
    <row r="7753" hidden="1" x14ac:dyDescent="0.25"/>
    <row r="7754" hidden="1" x14ac:dyDescent="0.25"/>
    <row r="7755" hidden="1" x14ac:dyDescent="0.25"/>
    <row r="7756" hidden="1" x14ac:dyDescent="0.25"/>
    <row r="7757" hidden="1" x14ac:dyDescent="0.25"/>
    <row r="7758" hidden="1" x14ac:dyDescent="0.25"/>
    <row r="7759" hidden="1" x14ac:dyDescent="0.25"/>
    <row r="7760" hidden="1" x14ac:dyDescent="0.25"/>
    <row r="7761" hidden="1" x14ac:dyDescent="0.25"/>
    <row r="7762" hidden="1" x14ac:dyDescent="0.25"/>
    <row r="7763" hidden="1" x14ac:dyDescent="0.25"/>
    <row r="7764" hidden="1" x14ac:dyDescent="0.25"/>
    <row r="7765" hidden="1" x14ac:dyDescent="0.25"/>
    <row r="7766" hidden="1" x14ac:dyDescent="0.25"/>
    <row r="7767" hidden="1" x14ac:dyDescent="0.25"/>
    <row r="7768" hidden="1" x14ac:dyDescent="0.25"/>
    <row r="7769" hidden="1" x14ac:dyDescent="0.25"/>
    <row r="7770" hidden="1" x14ac:dyDescent="0.25"/>
    <row r="7771" hidden="1" x14ac:dyDescent="0.25"/>
    <row r="7772" hidden="1" x14ac:dyDescent="0.25"/>
    <row r="7773" hidden="1" x14ac:dyDescent="0.25"/>
    <row r="7774" hidden="1" x14ac:dyDescent="0.25"/>
    <row r="7775" hidden="1" x14ac:dyDescent="0.25"/>
    <row r="7776" hidden="1" x14ac:dyDescent="0.25"/>
    <row r="7777" hidden="1" x14ac:dyDescent="0.25"/>
    <row r="7778" hidden="1" x14ac:dyDescent="0.25"/>
    <row r="7779" hidden="1" x14ac:dyDescent="0.25"/>
    <row r="7780" hidden="1" x14ac:dyDescent="0.25"/>
    <row r="7781" hidden="1" x14ac:dyDescent="0.25"/>
    <row r="7782" hidden="1" x14ac:dyDescent="0.25"/>
    <row r="7783" hidden="1" x14ac:dyDescent="0.25"/>
    <row r="7784" hidden="1" x14ac:dyDescent="0.25"/>
    <row r="7785" hidden="1" x14ac:dyDescent="0.25"/>
    <row r="7786" hidden="1" x14ac:dyDescent="0.25"/>
    <row r="7787" hidden="1" x14ac:dyDescent="0.25"/>
    <row r="7788" hidden="1" x14ac:dyDescent="0.25"/>
    <row r="7789" hidden="1" x14ac:dyDescent="0.25"/>
    <row r="7790" hidden="1" x14ac:dyDescent="0.25"/>
    <row r="7791" hidden="1" x14ac:dyDescent="0.25"/>
    <row r="7792" hidden="1" x14ac:dyDescent="0.25"/>
    <row r="7793" hidden="1" x14ac:dyDescent="0.25"/>
    <row r="7794" hidden="1" x14ac:dyDescent="0.25"/>
    <row r="7795" hidden="1" x14ac:dyDescent="0.25"/>
    <row r="7796" hidden="1" x14ac:dyDescent="0.25"/>
    <row r="7797" hidden="1" x14ac:dyDescent="0.25"/>
    <row r="7798" hidden="1" x14ac:dyDescent="0.25"/>
    <row r="7799" hidden="1" x14ac:dyDescent="0.25"/>
    <row r="7800" hidden="1" x14ac:dyDescent="0.25"/>
    <row r="7801" hidden="1" x14ac:dyDescent="0.25"/>
    <row r="7802" hidden="1" x14ac:dyDescent="0.25"/>
    <row r="7803" hidden="1" x14ac:dyDescent="0.25"/>
    <row r="7804" hidden="1" x14ac:dyDescent="0.25"/>
    <row r="7805" hidden="1" x14ac:dyDescent="0.25"/>
    <row r="7806" hidden="1" x14ac:dyDescent="0.25"/>
    <row r="7807" hidden="1" x14ac:dyDescent="0.25"/>
    <row r="7808" hidden="1" x14ac:dyDescent="0.25"/>
    <row r="7809" hidden="1" x14ac:dyDescent="0.25"/>
    <row r="7810" hidden="1" x14ac:dyDescent="0.25"/>
    <row r="7811" hidden="1" x14ac:dyDescent="0.25"/>
    <row r="7812" hidden="1" x14ac:dyDescent="0.25"/>
    <row r="7813" hidden="1" x14ac:dyDescent="0.25"/>
    <row r="7814" hidden="1" x14ac:dyDescent="0.25"/>
    <row r="7815" hidden="1" x14ac:dyDescent="0.25"/>
    <row r="7816" hidden="1" x14ac:dyDescent="0.25"/>
    <row r="7817" hidden="1" x14ac:dyDescent="0.25"/>
    <row r="7818" hidden="1" x14ac:dyDescent="0.25"/>
    <row r="7819" hidden="1" x14ac:dyDescent="0.25"/>
    <row r="7820" hidden="1" x14ac:dyDescent="0.25"/>
    <row r="7821" hidden="1" x14ac:dyDescent="0.25"/>
    <row r="7822" hidden="1" x14ac:dyDescent="0.25"/>
    <row r="7823" hidden="1" x14ac:dyDescent="0.25"/>
    <row r="7824" hidden="1" x14ac:dyDescent="0.25"/>
    <row r="7825" hidden="1" x14ac:dyDescent="0.25"/>
    <row r="7826" hidden="1" x14ac:dyDescent="0.25"/>
    <row r="7827" hidden="1" x14ac:dyDescent="0.25"/>
    <row r="7828" hidden="1" x14ac:dyDescent="0.25"/>
    <row r="7829" hidden="1" x14ac:dyDescent="0.25"/>
    <row r="7830" hidden="1" x14ac:dyDescent="0.25"/>
    <row r="7831" hidden="1" x14ac:dyDescent="0.25"/>
    <row r="7832" hidden="1" x14ac:dyDescent="0.25"/>
    <row r="7833" hidden="1" x14ac:dyDescent="0.25"/>
    <row r="7834" hidden="1" x14ac:dyDescent="0.25"/>
    <row r="7835" hidden="1" x14ac:dyDescent="0.25"/>
    <row r="7836" hidden="1" x14ac:dyDescent="0.25"/>
    <row r="7837" hidden="1" x14ac:dyDescent="0.25"/>
    <row r="7838" hidden="1" x14ac:dyDescent="0.25"/>
    <row r="7839" hidden="1" x14ac:dyDescent="0.25"/>
    <row r="7840" hidden="1" x14ac:dyDescent="0.25"/>
    <row r="7841" hidden="1" x14ac:dyDescent="0.25"/>
    <row r="7842" hidden="1" x14ac:dyDescent="0.25"/>
    <row r="7843" hidden="1" x14ac:dyDescent="0.25"/>
    <row r="7844" hidden="1" x14ac:dyDescent="0.25"/>
    <row r="7845" hidden="1" x14ac:dyDescent="0.25"/>
    <row r="7846" hidden="1" x14ac:dyDescent="0.25"/>
    <row r="7847" hidden="1" x14ac:dyDescent="0.25"/>
    <row r="7848" hidden="1" x14ac:dyDescent="0.25"/>
    <row r="7849" hidden="1" x14ac:dyDescent="0.25"/>
    <row r="7850" hidden="1" x14ac:dyDescent="0.25"/>
    <row r="7851" hidden="1" x14ac:dyDescent="0.25"/>
    <row r="7852" hidden="1" x14ac:dyDescent="0.25"/>
    <row r="7853" hidden="1" x14ac:dyDescent="0.25"/>
    <row r="7854" hidden="1" x14ac:dyDescent="0.25"/>
    <row r="7855" hidden="1" x14ac:dyDescent="0.25"/>
    <row r="7856" hidden="1" x14ac:dyDescent="0.25"/>
    <row r="7857" hidden="1" x14ac:dyDescent="0.25"/>
    <row r="7858" hidden="1" x14ac:dyDescent="0.25"/>
    <row r="7859" hidden="1" x14ac:dyDescent="0.25"/>
    <row r="7860" hidden="1" x14ac:dyDescent="0.25"/>
    <row r="7861" hidden="1" x14ac:dyDescent="0.25"/>
    <row r="7862" hidden="1" x14ac:dyDescent="0.25"/>
    <row r="7863" hidden="1" x14ac:dyDescent="0.25"/>
    <row r="7864" hidden="1" x14ac:dyDescent="0.25"/>
    <row r="7865" hidden="1" x14ac:dyDescent="0.25"/>
    <row r="7866" hidden="1" x14ac:dyDescent="0.25"/>
    <row r="7867" hidden="1" x14ac:dyDescent="0.25"/>
    <row r="7868" hidden="1" x14ac:dyDescent="0.25"/>
    <row r="7869" hidden="1" x14ac:dyDescent="0.25"/>
    <row r="7870" hidden="1" x14ac:dyDescent="0.25"/>
    <row r="7871" hidden="1" x14ac:dyDescent="0.25"/>
    <row r="7872" hidden="1" x14ac:dyDescent="0.25"/>
    <row r="7873" hidden="1" x14ac:dyDescent="0.25"/>
    <row r="7874" hidden="1" x14ac:dyDescent="0.25"/>
    <row r="7875" hidden="1" x14ac:dyDescent="0.25"/>
    <row r="7876" hidden="1" x14ac:dyDescent="0.25"/>
    <row r="7877" hidden="1" x14ac:dyDescent="0.25"/>
    <row r="7878" hidden="1" x14ac:dyDescent="0.25"/>
    <row r="7879" hidden="1" x14ac:dyDescent="0.25"/>
    <row r="7880" hidden="1" x14ac:dyDescent="0.25"/>
    <row r="7881" hidden="1" x14ac:dyDescent="0.25"/>
    <row r="7882" hidden="1" x14ac:dyDescent="0.25"/>
    <row r="7883" hidden="1" x14ac:dyDescent="0.25"/>
    <row r="7884" hidden="1" x14ac:dyDescent="0.25"/>
    <row r="7885" hidden="1" x14ac:dyDescent="0.25"/>
    <row r="7886" hidden="1" x14ac:dyDescent="0.25"/>
    <row r="7887" hidden="1" x14ac:dyDescent="0.25"/>
    <row r="7888" hidden="1" x14ac:dyDescent="0.25"/>
    <row r="7889" hidden="1" x14ac:dyDescent="0.25"/>
    <row r="7890" hidden="1" x14ac:dyDescent="0.25"/>
    <row r="7891" hidden="1" x14ac:dyDescent="0.25"/>
    <row r="7892" hidden="1" x14ac:dyDescent="0.25"/>
    <row r="7893" hidden="1" x14ac:dyDescent="0.25"/>
    <row r="7894" hidden="1" x14ac:dyDescent="0.25"/>
    <row r="7895" hidden="1" x14ac:dyDescent="0.25"/>
    <row r="7896" hidden="1" x14ac:dyDescent="0.25"/>
    <row r="7897" hidden="1" x14ac:dyDescent="0.25"/>
    <row r="7898" hidden="1" x14ac:dyDescent="0.25"/>
    <row r="7899" hidden="1" x14ac:dyDescent="0.25"/>
    <row r="7900" hidden="1" x14ac:dyDescent="0.25"/>
    <row r="7901" hidden="1" x14ac:dyDescent="0.25"/>
    <row r="7902" hidden="1" x14ac:dyDescent="0.25"/>
    <row r="7903" hidden="1" x14ac:dyDescent="0.25"/>
    <row r="7904" hidden="1" x14ac:dyDescent="0.25"/>
    <row r="7905" hidden="1" x14ac:dyDescent="0.25"/>
    <row r="7906" hidden="1" x14ac:dyDescent="0.25"/>
    <row r="7907" hidden="1" x14ac:dyDescent="0.25"/>
    <row r="7908" hidden="1" x14ac:dyDescent="0.25"/>
    <row r="7909" hidden="1" x14ac:dyDescent="0.25"/>
    <row r="7910" hidden="1" x14ac:dyDescent="0.25"/>
    <row r="7911" hidden="1" x14ac:dyDescent="0.25"/>
    <row r="7912" hidden="1" x14ac:dyDescent="0.25"/>
    <row r="7913" hidden="1" x14ac:dyDescent="0.25"/>
    <row r="7914" hidden="1" x14ac:dyDescent="0.25"/>
    <row r="7915" hidden="1" x14ac:dyDescent="0.25"/>
    <row r="7916" hidden="1" x14ac:dyDescent="0.25"/>
    <row r="7917" hidden="1" x14ac:dyDescent="0.25"/>
    <row r="7918" hidden="1" x14ac:dyDescent="0.25"/>
    <row r="7919" hidden="1" x14ac:dyDescent="0.25"/>
    <row r="7920" hidden="1" x14ac:dyDescent="0.25"/>
    <row r="7921" hidden="1" x14ac:dyDescent="0.25"/>
    <row r="7922" hidden="1" x14ac:dyDescent="0.25"/>
    <row r="7923" hidden="1" x14ac:dyDescent="0.25"/>
    <row r="7924" hidden="1" x14ac:dyDescent="0.25"/>
    <row r="7925" hidden="1" x14ac:dyDescent="0.25"/>
    <row r="7926" hidden="1" x14ac:dyDescent="0.25"/>
    <row r="7927" hidden="1" x14ac:dyDescent="0.25"/>
    <row r="7928" hidden="1" x14ac:dyDescent="0.25"/>
    <row r="7929" hidden="1" x14ac:dyDescent="0.25"/>
    <row r="7930" hidden="1" x14ac:dyDescent="0.25"/>
    <row r="7931" hidden="1" x14ac:dyDescent="0.25"/>
    <row r="7932" hidden="1" x14ac:dyDescent="0.25"/>
    <row r="7933" hidden="1" x14ac:dyDescent="0.25"/>
    <row r="7934" hidden="1" x14ac:dyDescent="0.25"/>
    <row r="7935" hidden="1" x14ac:dyDescent="0.25"/>
    <row r="7936" hidden="1" x14ac:dyDescent="0.25"/>
    <row r="7937" hidden="1" x14ac:dyDescent="0.25"/>
    <row r="7938" hidden="1" x14ac:dyDescent="0.25"/>
    <row r="7939" hidden="1" x14ac:dyDescent="0.25"/>
    <row r="7940" hidden="1" x14ac:dyDescent="0.25"/>
    <row r="7941" hidden="1" x14ac:dyDescent="0.25"/>
    <row r="7942" hidden="1" x14ac:dyDescent="0.25"/>
    <row r="7943" hidden="1" x14ac:dyDescent="0.25"/>
    <row r="7944" hidden="1" x14ac:dyDescent="0.25"/>
    <row r="7945" hidden="1" x14ac:dyDescent="0.25"/>
    <row r="7946" hidden="1" x14ac:dyDescent="0.25"/>
    <row r="7947" hidden="1" x14ac:dyDescent="0.25"/>
    <row r="7948" hidden="1" x14ac:dyDescent="0.25"/>
    <row r="7949" hidden="1" x14ac:dyDescent="0.25"/>
    <row r="7950" hidden="1" x14ac:dyDescent="0.25"/>
    <row r="7951" hidden="1" x14ac:dyDescent="0.25"/>
    <row r="7952" hidden="1" x14ac:dyDescent="0.25"/>
    <row r="7953" hidden="1" x14ac:dyDescent="0.25"/>
    <row r="7954" hidden="1" x14ac:dyDescent="0.25"/>
    <row r="7955" hidden="1" x14ac:dyDescent="0.25"/>
    <row r="7956" hidden="1" x14ac:dyDescent="0.25"/>
    <row r="7957" hidden="1" x14ac:dyDescent="0.25"/>
    <row r="7958" hidden="1" x14ac:dyDescent="0.25"/>
    <row r="7959" hidden="1" x14ac:dyDescent="0.25"/>
    <row r="7960" hidden="1" x14ac:dyDescent="0.25"/>
    <row r="7961" hidden="1" x14ac:dyDescent="0.25"/>
    <row r="7962" hidden="1" x14ac:dyDescent="0.25"/>
    <row r="7963" hidden="1" x14ac:dyDescent="0.25"/>
    <row r="7964" hidden="1" x14ac:dyDescent="0.25"/>
    <row r="7965" hidden="1" x14ac:dyDescent="0.25"/>
    <row r="7966" hidden="1" x14ac:dyDescent="0.25"/>
    <row r="7967" hidden="1" x14ac:dyDescent="0.25"/>
    <row r="7968" hidden="1" x14ac:dyDescent="0.25"/>
    <row r="7969" hidden="1" x14ac:dyDescent="0.25"/>
    <row r="7970" hidden="1" x14ac:dyDescent="0.25"/>
    <row r="7971" hidden="1" x14ac:dyDescent="0.25"/>
    <row r="7972" hidden="1" x14ac:dyDescent="0.25"/>
    <row r="7973" hidden="1" x14ac:dyDescent="0.25"/>
    <row r="7974" hidden="1" x14ac:dyDescent="0.25"/>
    <row r="7975" hidden="1" x14ac:dyDescent="0.25"/>
    <row r="7976" hidden="1" x14ac:dyDescent="0.25"/>
    <row r="7977" hidden="1" x14ac:dyDescent="0.25"/>
    <row r="7978" hidden="1" x14ac:dyDescent="0.25"/>
    <row r="7979" hidden="1" x14ac:dyDescent="0.25"/>
    <row r="7980" hidden="1" x14ac:dyDescent="0.25"/>
    <row r="7981" hidden="1" x14ac:dyDescent="0.25"/>
    <row r="7982" hidden="1" x14ac:dyDescent="0.25"/>
    <row r="7983" hidden="1" x14ac:dyDescent="0.25"/>
    <row r="7984" hidden="1" x14ac:dyDescent="0.25"/>
    <row r="7985" hidden="1" x14ac:dyDescent="0.25"/>
    <row r="7986" hidden="1" x14ac:dyDescent="0.25"/>
    <row r="7987" hidden="1" x14ac:dyDescent="0.25"/>
    <row r="7988" hidden="1" x14ac:dyDescent="0.25"/>
    <row r="7989" hidden="1" x14ac:dyDescent="0.25"/>
    <row r="7990" hidden="1" x14ac:dyDescent="0.25"/>
    <row r="7991" hidden="1" x14ac:dyDescent="0.25"/>
    <row r="7992" hidden="1" x14ac:dyDescent="0.25"/>
    <row r="7993" hidden="1" x14ac:dyDescent="0.25"/>
    <row r="7994" hidden="1" x14ac:dyDescent="0.25"/>
    <row r="7995" hidden="1" x14ac:dyDescent="0.25"/>
    <row r="7996" hidden="1" x14ac:dyDescent="0.25"/>
    <row r="7997" hidden="1" x14ac:dyDescent="0.25"/>
    <row r="7998" hidden="1" x14ac:dyDescent="0.25"/>
    <row r="7999" hidden="1" x14ac:dyDescent="0.25"/>
    <row r="8000" hidden="1" x14ac:dyDescent="0.25"/>
    <row r="8001" hidden="1" x14ac:dyDescent="0.25"/>
    <row r="8002" hidden="1" x14ac:dyDescent="0.25"/>
    <row r="8003" hidden="1" x14ac:dyDescent="0.25"/>
    <row r="8004" hidden="1" x14ac:dyDescent="0.25"/>
    <row r="8005" hidden="1" x14ac:dyDescent="0.25"/>
    <row r="8006" hidden="1" x14ac:dyDescent="0.25"/>
    <row r="8007" hidden="1" x14ac:dyDescent="0.25"/>
    <row r="8008" hidden="1" x14ac:dyDescent="0.25"/>
    <row r="8009" hidden="1" x14ac:dyDescent="0.25"/>
    <row r="8010" hidden="1" x14ac:dyDescent="0.25"/>
    <row r="8011" hidden="1" x14ac:dyDescent="0.25"/>
    <row r="8012" hidden="1" x14ac:dyDescent="0.25"/>
    <row r="8013" hidden="1" x14ac:dyDescent="0.25"/>
    <row r="8014" hidden="1" x14ac:dyDescent="0.25"/>
    <row r="8015" hidden="1" x14ac:dyDescent="0.25"/>
    <row r="8016" hidden="1" x14ac:dyDescent="0.25"/>
    <row r="8017" hidden="1" x14ac:dyDescent="0.25"/>
    <row r="8018" hidden="1" x14ac:dyDescent="0.25"/>
    <row r="8019" hidden="1" x14ac:dyDescent="0.25"/>
    <row r="8020" hidden="1" x14ac:dyDescent="0.25"/>
    <row r="8021" hidden="1" x14ac:dyDescent="0.25"/>
    <row r="8022" hidden="1" x14ac:dyDescent="0.25"/>
    <row r="8023" hidden="1" x14ac:dyDescent="0.25"/>
    <row r="8024" hidden="1" x14ac:dyDescent="0.25"/>
    <row r="8025" hidden="1" x14ac:dyDescent="0.25"/>
    <row r="8026" hidden="1" x14ac:dyDescent="0.25"/>
    <row r="8027" hidden="1" x14ac:dyDescent="0.25"/>
    <row r="8028" hidden="1" x14ac:dyDescent="0.25"/>
    <row r="8029" hidden="1" x14ac:dyDescent="0.25"/>
    <row r="8030" hidden="1" x14ac:dyDescent="0.25"/>
    <row r="8031" hidden="1" x14ac:dyDescent="0.25"/>
    <row r="8032" hidden="1" x14ac:dyDescent="0.25"/>
    <row r="8033" hidden="1" x14ac:dyDescent="0.25"/>
    <row r="8034" hidden="1" x14ac:dyDescent="0.25"/>
    <row r="8035" hidden="1" x14ac:dyDescent="0.25"/>
    <row r="8036" hidden="1" x14ac:dyDescent="0.25"/>
    <row r="8037" hidden="1" x14ac:dyDescent="0.25"/>
    <row r="8038" hidden="1" x14ac:dyDescent="0.25"/>
    <row r="8039" hidden="1" x14ac:dyDescent="0.25"/>
    <row r="8040" hidden="1" x14ac:dyDescent="0.25"/>
    <row r="8041" hidden="1" x14ac:dyDescent="0.25"/>
    <row r="8042" hidden="1" x14ac:dyDescent="0.25"/>
    <row r="8043" hidden="1" x14ac:dyDescent="0.25"/>
    <row r="8044" hidden="1" x14ac:dyDescent="0.25"/>
    <row r="8045" hidden="1" x14ac:dyDescent="0.25"/>
    <row r="8046" hidden="1" x14ac:dyDescent="0.25"/>
    <row r="8047" hidden="1" x14ac:dyDescent="0.25"/>
    <row r="8048" hidden="1" x14ac:dyDescent="0.25"/>
    <row r="8049" hidden="1" x14ac:dyDescent="0.25"/>
    <row r="8050" hidden="1" x14ac:dyDescent="0.25"/>
    <row r="8051" hidden="1" x14ac:dyDescent="0.25"/>
    <row r="8052" hidden="1" x14ac:dyDescent="0.25"/>
    <row r="8053" hidden="1" x14ac:dyDescent="0.25"/>
    <row r="8054" hidden="1" x14ac:dyDescent="0.25"/>
    <row r="8055" hidden="1" x14ac:dyDescent="0.25"/>
    <row r="8056" hidden="1" x14ac:dyDescent="0.25"/>
    <row r="8057" hidden="1" x14ac:dyDescent="0.25"/>
    <row r="8058" hidden="1" x14ac:dyDescent="0.25"/>
    <row r="8059" hidden="1" x14ac:dyDescent="0.25"/>
    <row r="8060" hidden="1" x14ac:dyDescent="0.25"/>
    <row r="8061" hidden="1" x14ac:dyDescent="0.25"/>
    <row r="8062" hidden="1" x14ac:dyDescent="0.25"/>
    <row r="8063" hidden="1" x14ac:dyDescent="0.25"/>
    <row r="8064" hidden="1" x14ac:dyDescent="0.25"/>
    <row r="8065" hidden="1" x14ac:dyDescent="0.25"/>
    <row r="8066" hidden="1" x14ac:dyDescent="0.25"/>
    <row r="8067" hidden="1" x14ac:dyDescent="0.25"/>
    <row r="8068" hidden="1" x14ac:dyDescent="0.25"/>
    <row r="8069" hidden="1" x14ac:dyDescent="0.25"/>
    <row r="8070" hidden="1" x14ac:dyDescent="0.25"/>
    <row r="8071" hidden="1" x14ac:dyDescent="0.25"/>
    <row r="8072" hidden="1" x14ac:dyDescent="0.25"/>
    <row r="8073" hidden="1" x14ac:dyDescent="0.25"/>
    <row r="8074" hidden="1" x14ac:dyDescent="0.25"/>
    <row r="8075" hidden="1" x14ac:dyDescent="0.25"/>
    <row r="8076" hidden="1" x14ac:dyDescent="0.25"/>
    <row r="8077" hidden="1" x14ac:dyDescent="0.25"/>
    <row r="8078" hidden="1" x14ac:dyDescent="0.25"/>
    <row r="8079" hidden="1" x14ac:dyDescent="0.25"/>
    <row r="8080" hidden="1" x14ac:dyDescent="0.25"/>
    <row r="8081" hidden="1" x14ac:dyDescent="0.25"/>
    <row r="8082" hidden="1" x14ac:dyDescent="0.25"/>
    <row r="8083" hidden="1" x14ac:dyDescent="0.25"/>
    <row r="8084" hidden="1" x14ac:dyDescent="0.25"/>
    <row r="8085" hidden="1" x14ac:dyDescent="0.25"/>
    <row r="8086" hidden="1" x14ac:dyDescent="0.25"/>
    <row r="8087" hidden="1" x14ac:dyDescent="0.25"/>
    <row r="8088" hidden="1" x14ac:dyDescent="0.25"/>
    <row r="8089" hidden="1" x14ac:dyDescent="0.25"/>
    <row r="8090" hidden="1" x14ac:dyDescent="0.25"/>
    <row r="8091" hidden="1" x14ac:dyDescent="0.25"/>
    <row r="8092" hidden="1" x14ac:dyDescent="0.25"/>
    <row r="8093" hidden="1" x14ac:dyDescent="0.25"/>
    <row r="8094" hidden="1" x14ac:dyDescent="0.25"/>
    <row r="8095" hidden="1" x14ac:dyDescent="0.25"/>
    <row r="8096" hidden="1" x14ac:dyDescent="0.25"/>
    <row r="8097" hidden="1" x14ac:dyDescent="0.25"/>
    <row r="8098" hidden="1" x14ac:dyDescent="0.25"/>
    <row r="8099" hidden="1" x14ac:dyDescent="0.25"/>
    <row r="8100" hidden="1" x14ac:dyDescent="0.25"/>
    <row r="8101" hidden="1" x14ac:dyDescent="0.25"/>
    <row r="8102" hidden="1" x14ac:dyDescent="0.25"/>
    <row r="8103" hidden="1" x14ac:dyDescent="0.25"/>
    <row r="8104" hidden="1" x14ac:dyDescent="0.25"/>
    <row r="8105" hidden="1" x14ac:dyDescent="0.25"/>
    <row r="8106" hidden="1" x14ac:dyDescent="0.25"/>
    <row r="8107" hidden="1" x14ac:dyDescent="0.25"/>
    <row r="8108" hidden="1" x14ac:dyDescent="0.25"/>
    <row r="8109" hidden="1" x14ac:dyDescent="0.25"/>
    <row r="8110" hidden="1" x14ac:dyDescent="0.25"/>
    <row r="8111" hidden="1" x14ac:dyDescent="0.25"/>
    <row r="8112" hidden="1" x14ac:dyDescent="0.25"/>
    <row r="8113" hidden="1" x14ac:dyDescent="0.25"/>
    <row r="8114" hidden="1" x14ac:dyDescent="0.25"/>
    <row r="8115" hidden="1" x14ac:dyDescent="0.25"/>
    <row r="8116" hidden="1" x14ac:dyDescent="0.25"/>
    <row r="8117" hidden="1" x14ac:dyDescent="0.25"/>
    <row r="8118" hidden="1" x14ac:dyDescent="0.25"/>
    <row r="8119" hidden="1" x14ac:dyDescent="0.25"/>
    <row r="8120" hidden="1" x14ac:dyDescent="0.25"/>
    <row r="8121" hidden="1" x14ac:dyDescent="0.25"/>
    <row r="8122" hidden="1" x14ac:dyDescent="0.25"/>
    <row r="8123" hidden="1" x14ac:dyDescent="0.25"/>
    <row r="8124" hidden="1" x14ac:dyDescent="0.25"/>
    <row r="8125" hidden="1" x14ac:dyDescent="0.25"/>
    <row r="8126" hidden="1" x14ac:dyDescent="0.25"/>
    <row r="8127" hidden="1" x14ac:dyDescent="0.25"/>
    <row r="8128" hidden="1" x14ac:dyDescent="0.25"/>
    <row r="8129" hidden="1" x14ac:dyDescent="0.25"/>
    <row r="8130" hidden="1" x14ac:dyDescent="0.25"/>
    <row r="8131" hidden="1" x14ac:dyDescent="0.25"/>
    <row r="8132" hidden="1" x14ac:dyDescent="0.25"/>
    <row r="8133" hidden="1" x14ac:dyDescent="0.25"/>
    <row r="8134" hidden="1" x14ac:dyDescent="0.25"/>
    <row r="8135" hidden="1" x14ac:dyDescent="0.25"/>
    <row r="8136" hidden="1" x14ac:dyDescent="0.25"/>
    <row r="8137" hidden="1" x14ac:dyDescent="0.25"/>
    <row r="8138" hidden="1" x14ac:dyDescent="0.25"/>
    <row r="8139" hidden="1" x14ac:dyDescent="0.25"/>
    <row r="8140" hidden="1" x14ac:dyDescent="0.25"/>
    <row r="8141" hidden="1" x14ac:dyDescent="0.25"/>
    <row r="8142" hidden="1" x14ac:dyDescent="0.25"/>
    <row r="8143" hidden="1" x14ac:dyDescent="0.25"/>
    <row r="8144" hidden="1" x14ac:dyDescent="0.25"/>
    <row r="8145" hidden="1" x14ac:dyDescent="0.25"/>
    <row r="8146" hidden="1" x14ac:dyDescent="0.25"/>
    <row r="8147" hidden="1" x14ac:dyDescent="0.25"/>
    <row r="8148" hidden="1" x14ac:dyDescent="0.25"/>
    <row r="8149" hidden="1" x14ac:dyDescent="0.25"/>
    <row r="8150" hidden="1" x14ac:dyDescent="0.25"/>
    <row r="8151" hidden="1" x14ac:dyDescent="0.25"/>
    <row r="8152" hidden="1" x14ac:dyDescent="0.25"/>
    <row r="8153" hidden="1" x14ac:dyDescent="0.25"/>
    <row r="8154" hidden="1" x14ac:dyDescent="0.25"/>
    <row r="8155" hidden="1" x14ac:dyDescent="0.25"/>
    <row r="8156" hidden="1" x14ac:dyDescent="0.25"/>
    <row r="8157" hidden="1" x14ac:dyDescent="0.25"/>
    <row r="8158" hidden="1" x14ac:dyDescent="0.25"/>
    <row r="8159" hidden="1" x14ac:dyDescent="0.25"/>
    <row r="8160" hidden="1" x14ac:dyDescent="0.25"/>
    <row r="8161" hidden="1" x14ac:dyDescent="0.25"/>
    <row r="8162" hidden="1" x14ac:dyDescent="0.25"/>
    <row r="8163" hidden="1" x14ac:dyDescent="0.25"/>
    <row r="8164" hidden="1" x14ac:dyDescent="0.25"/>
    <row r="8165" hidden="1" x14ac:dyDescent="0.25"/>
    <row r="8166" hidden="1" x14ac:dyDescent="0.25"/>
    <row r="8167" hidden="1" x14ac:dyDescent="0.25"/>
    <row r="8168" hidden="1" x14ac:dyDescent="0.25"/>
    <row r="8169" hidden="1" x14ac:dyDescent="0.25"/>
    <row r="8170" hidden="1" x14ac:dyDescent="0.25"/>
    <row r="8171" hidden="1" x14ac:dyDescent="0.25"/>
    <row r="8172" hidden="1" x14ac:dyDescent="0.25"/>
    <row r="8173" hidden="1" x14ac:dyDescent="0.25"/>
    <row r="8174" hidden="1" x14ac:dyDescent="0.25"/>
    <row r="8175" hidden="1" x14ac:dyDescent="0.25"/>
    <row r="8176" hidden="1" x14ac:dyDescent="0.25"/>
    <row r="8177" hidden="1" x14ac:dyDescent="0.25"/>
    <row r="8178" hidden="1" x14ac:dyDescent="0.25"/>
    <row r="8179" hidden="1" x14ac:dyDescent="0.25"/>
    <row r="8180" hidden="1" x14ac:dyDescent="0.25"/>
    <row r="8181" hidden="1" x14ac:dyDescent="0.25"/>
    <row r="8182" hidden="1" x14ac:dyDescent="0.25"/>
    <row r="8183" hidden="1" x14ac:dyDescent="0.25"/>
    <row r="8184" hidden="1" x14ac:dyDescent="0.25"/>
    <row r="8185" hidden="1" x14ac:dyDescent="0.25"/>
    <row r="8186" hidden="1" x14ac:dyDescent="0.25"/>
    <row r="8187" hidden="1" x14ac:dyDescent="0.25"/>
    <row r="8188" hidden="1" x14ac:dyDescent="0.25"/>
    <row r="8189" hidden="1" x14ac:dyDescent="0.25"/>
    <row r="8190" hidden="1" x14ac:dyDescent="0.25"/>
    <row r="8191" hidden="1" x14ac:dyDescent="0.25"/>
    <row r="8192" hidden="1" x14ac:dyDescent="0.25"/>
    <row r="8193" hidden="1" x14ac:dyDescent="0.25"/>
    <row r="8194" hidden="1" x14ac:dyDescent="0.25"/>
    <row r="8195" hidden="1" x14ac:dyDescent="0.25"/>
    <row r="8196" hidden="1" x14ac:dyDescent="0.25"/>
    <row r="8197" hidden="1" x14ac:dyDescent="0.25"/>
    <row r="8198" hidden="1" x14ac:dyDescent="0.25"/>
    <row r="8199" hidden="1" x14ac:dyDescent="0.25"/>
    <row r="8200" hidden="1" x14ac:dyDescent="0.25"/>
    <row r="8201" hidden="1" x14ac:dyDescent="0.25"/>
    <row r="8202" hidden="1" x14ac:dyDescent="0.25"/>
    <row r="8203" hidden="1" x14ac:dyDescent="0.25"/>
    <row r="8204" hidden="1" x14ac:dyDescent="0.25"/>
    <row r="8205" hidden="1" x14ac:dyDescent="0.25"/>
    <row r="8206" hidden="1" x14ac:dyDescent="0.25"/>
    <row r="8207" hidden="1" x14ac:dyDescent="0.25"/>
    <row r="8208" hidden="1" x14ac:dyDescent="0.25"/>
    <row r="8209" hidden="1" x14ac:dyDescent="0.25"/>
    <row r="8210" hidden="1" x14ac:dyDescent="0.25"/>
    <row r="8211" hidden="1" x14ac:dyDescent="0.25"/>
    <row r="8212" hidden="1" x14ac:dyDescent="0.25"/>
    <row r="8213" hidden="1" x14ac:dyDescent="0.25"/>
    <row r="8214" hidden="1" x14ac:dyDescent="0.25"/>
    <row r="8215" hidden="1" x14ac:dyDescent="0.25"/>
    <row r="8216" hidden="1" x14ac:dyDescent="0.25"/>
    <row r="8217" hidden="1" x14ac:dyDescent="0.25"/>
    <row r="8218" hidden="1" x14ac:dyDescent="0.25"/>
    <row r="8219" hidden="1" x14ac:dyDescent="0.25"/>
    <row r="8220" hidden="1" x14ac:dyDescent="0.25"/>
    <row r="8221" hidden="1" x14ac:dyDescent="0.25"/>
    <row r="8222" hidden="1" x14ac:dyDescent="0.25"/>
    <row r="8223" hidden="1" x14ac:dyDescent="0.25"/>
    <row r="8224" hidden="1" x14ac:dyDescent="0.25"/>
    <row r="8225" hidden="1" x14ac:dyDescent="0.25"/>
    <row r="8226" hidden="1" x14ac:dyDescent="0.25"/>
    <row r="8227" hidden="1" x14ac:dyDescent="0.25"/>
    <row r="8228" hidden="1" x14ac:dyDescent="0.25"/>
    <row r="8229" hidden="1" x14ac:dyDescent="0.25"/>
    <row r="8230" hidden="1" x14ac:dyDescent="0.25"/>
    <row r="8231" hidden="1" x14ac:dyDescent="0.25"/>
    <row r="8232" hidden="1" x14ac:dyDescent="0.25"/>
    <row r="8233" hidden="1" x14ac:dyDescent="0.25"/>
    <row r="8234" hidden="1" x14ac:dyDescent="0.25"/>
    <row r="8235" hidden="1" x14ac:dyDescent="0.25"/>
    <row r="8236" hidden="1" x14ac:dyDescent="0.25"/>
    <row r="8237" hidden="1" x14ac:dyDescent="0.25"/>
    <row r="8238" hidden="1" x14ac:dyDescent="0.25"/>
    <row r="8239" hidden="1" x14ac:dyDescent="0.25"/>
    <row r="8240" hidden="1" x14ac:dyDescent="0.25"/>
    <row r="8241" hidden="1" x14ac:dyDescent="0.25"/>
    <row r="8242" hidden="1" x14ac:dyDescent="0.25"/>
    <row r="8243" hidden="1" x14ac:dyDescent="0.25"/>
    <row r="8244" hidden="1" x14ac:dyDescent="0.25"/>
    <row r="8245" hidden="1" x14ac:dyDescent="0.25"/>
    <row r="8246" hidden="1" x14ac:dyDescent="0.25"/>
    <row r="8247" hidden="1" x14ac:dyDescent="0.25"/>
    <row r="8248" hidden="1" x14ac:dyDescent="0.25"/>
    <row r="8249" hidden="1" x14ac:dyDescent="0.25"/>
    <row r="8250" hidden="1" x14ac:dyDescent="0.25"/>
    <row r="8251" hidden="1" x14ac:dyDescent="0.25"/>
    <row r="8252" hidden="1" x14ac:dyDescent="0.25"/>
    <row r="8253" hidden="1" x14ac:dyDescent="0.25"/>
    <row r="8254" hidden="1" x14ac:dyDescent="0.25"/>
    <row r="8255" hidden="1" x14ac:dyDescent="0.25"/>
    <row r="8256" hidden="1" x14ac:dyDescent="0.25"/>
    <row r="8257" hidden="1" x14ac:dyDescent="0.25"/>
    <row r="8258" hidden="1" x14ac:dyDescent="0.25"/>
    <row r="8259" hidden="1" x14ac:dyDescent="0.25"/>
    <row r="8260" hidden="1" x14ac:dyDescent="0.25"/>
    <row r="8261" hidden="1" x14ac:dyDescent="0.25"/>
    <row r="8262" hidden="1" x14ac:dyDescent="0.25"/>
    <row r="8263" hidden="1" x14ac:dyDescent="0.25"/>
    <row r="8264" hidden="1" x14ac:dyDescent="0.25"/>
    <row r="8265" hidden="1" x14ac:dyDescent="0.25"/>
    <row r="8266" hidden="1" x14ac:dyDescent="0.25"/>
    <row r="8267" hidden="1" x14ac:dyDescent="0.25"/>
    <row r="8268" hidden="1" x14ac:dyDescent="0.25"/>
    <row r="8269" hidden="1" x14ac:dyDescent="0.25"/>
    <row r="8270" hidden="1" x14ac:dyDescent="0.25"/>
    <row r="8271" hidden="1" x14ac:dyDescent="0.25"/>
    <row r="8272" hidden="1" x14ac:dyDescent="0.25"/>
    <row r="8273" hidden="1" x14ac:dyDescent="0.25"/>
    <row r="8274" hidden="1" x14ac:dyDescent="0.25"/>
    <row r="8275" hidden="1" x14ac:dyDescent="0.25"/>
    <row r="8276" hidden="1" x14ac:dyDescent="0.25"/>
    <row r="8277" hidden="1" x14ac:dyDescent="0.25"/>
    <row r="8278" hidden="1" x14ac:dyDescent="0.25"/>
    <row r="8279" hidden="1" x14ac:dyDescent="0.25"/>
    <row r="8280" hidden="1" x14ac:dyDescent="0.25"/>
    <row r="8281" hidden="1" x14ac:dyDescent="0.25"/>
    <row r="8282" hidden="1" x14ac:dyDescent="0.25"/>
    <row r="8283" hidden="1" x14ac:dyDescent="0.25"/>
    <row r="8284" hidden="1" x14ac:dyDescent="0.25"/>
    <row r="8285" hidden="1" x14ac:dyDescent="0.25"/>
    <row r="8286" hidden="1" x14ac:dyDescent="0.25"/>
    <row r="8287" hidden="1" x14ac:dyDescent="0.25"/>
    <row r="8288" hidden="1" x14ac:dyDescent="0.25"/>
    <row r="8289" hidden="1" x14ac:dyDescent="0.25"/>
    <row r="8290" hidden="1" x14ac:dyDescent="0.25"/>
    <row r="8291" hidden="1" x14ac:dyDescent="0.25"/>
    <row r="8292" hidden="1" x14ac:dyDescent="0.25"/>
    <row r="8293" hidden="1" x14ac:dyDescent="0.25"/>
    <row r="8294" hidden="1" x14ac:dyDescent="0.25"/>
    <row r="8295" hidden="1" x14ac:dyDescent="0.25"/>
    <row r="8296" hidden="1" x14ac:dyDescent="0.25"/>
    <row r="8297" hidden="1" x14ac:dyDescent="0.25"/>
    <row r="8298" hidden="1" x14ac:dyDescent="0.25"/>
    <row r="8299" hidden="1" x14ac:dyDescent="0.25"/>
    <row r="8300" hidden="1" x14ac:dyDescent="0.25"/>
    <row r="8301" hidden="1" x14ac:dyDescent="0.25"/>
    <row r="8302" hidden="1" x14ac:dyDescent="0.25"/>
    <row r="8303" hidden="1" x14ac:dyDescent="0.25"/>
    <row r="8304" hidden="1" x14ac:dyDescent="0.25"/>
    <row r="8305" hidden="1" x14ac:dyDescent="0.25"/>
    <row r="8306" hidden="1" x14ac:dyDescent="0.25"/>
    <row r="8307" hidden="1" x14ac:dyDescent="0.25"/>
    <row r="8308" hidden="1" x14ac:dyDescent="0.25"/>
    <row r="8309" hidden="1" x14ac:dyDescent="0.25"/>
    <row r="8310" hidden="1" x14ac:dyDescent="0.25"/>
    <row r="8311" hidden="1" x14ac:dyDescent="0.25"/>
    <row r="8312" hidden="1" x14ac:dyDescent="0.25"/>
    <row r="8313" hidden="1" x14ac:dyDescent="0.25"/>
    <row r="8314" hidden="1" x14ac:dyDescent="0.25"/>
    <row r="8315" hidden="1" x14ac:dyDescent="0.25"/>
    <row r="8316" hidden="1" x14ac:dyDescent="0.25"/>
    <row r="8317" hidden="1" x14ac:dyDescent="0.25"/>
    <row r="8318" hidden="1" x14ac:dyDescent="0.25"/>
    <row r="8319" hidden="1" x14ac:dyDescent="0.25"/>
    <row r="8320" hidden="1" x14ac:dyDescent="0.25"/>
    <row r="8321" hidden="1" x14ac:dyDescent="0.25"/>
    <row r="8322" hidden="1" x14ac:dyDescent="0.25"/>
    <row r="8323" hidden="1" x14ac:dyDescent="0.25"/>
    <row r="8324" hidden="1" x14ac:dyDescent="0.25"/>
    <row r="8325" hidden="1" x14ac:dyDescent="0.25"/>
    <row r="8326" hidden="1" x14ac:dyDescent="0.25"/>
    <row r="8327" hidden="1" x14ac:dyDescent="0.25"/>
    <row r="8328" hidden="1" x14ac:dyDescent="0.25"/>
    <row r="8329" hidden="1" x14ac:dyDescent="0.25"/>
    <row r="8330" hidden="1" x14ac:dyDescent="0.25"/>
    <row r="8331" hidden="1" x14ac:dyDescent="0.25"/>
    <row r="8332" hidden="1" x14ac:dyDescent="0.25"/>
    <row r="8333" hidden="1" x14ac:dyDescent="0.25"/>
    <row r="8334" hidden="1" x14ac:dyDescent="0.25"/>
    <row r="8335" hidden="1" x14ac:dyDescent="0.25"/>
    <row r="8336" hidden="1" x14ac:dyDescent="0.25"/>
    <row r="8337" hidden="1" x14ac:dyDescent="0.25"/>
    <row r="8338" hidden="1" x14ac:dyDescent="0.25"/>
    <row r="8339" hidden="1" x14ac:dyDescent="0.25"/>
    <row r="8340" hidden="1" x14ac:dyDescent="0.25"/>
    <row r="8341" hidden="1" x14ac:dyDescent="0.25"/>
    <row r="8342" hidden="1" x14ac:dyDescent="0.25"/>
    <row r="8343" hidden="1" x14ac:dyDescent="0.25"/>
    <row r="8344" hidden="1" x14ac:dyDescent="0.25"/>
    <row r="8345" hidden="1" x14ac:dyDescent="0.25"/>
    <row r="8346" hidden="1" x14ac:dyDescent="0.25"/>
    <row r="8347" hidden="1" x14ac:dyDescent="0.25"/>
    <row r="8348" hidden="1" x14ac:dyDescent="0.25"/>
    <row r="8349" hidden="1" x14ac:dyDescent="0.25"/>
    <row r="8350" hidden="1" x14ac:dyDescent="0.25"/>
    <row r="8351" hidden="1" x14ac:dyDescent="0.25"/>
    <row r="8352" hidden="1" x14ac:dyDescent="0.25"/>
    <row r="8353" hidden="1" x14ac:dyDescent="0.25"/>
    <row r="8354" hidden="1" x14ac:dyDescent="0.25"/>
    <row r="8355" hidden="1" x14ac:dyDescent="0.25"/>
    <row r="8356" hidden="1" x14ac:dyDescent="0.25"/>
    <row r="8357" hidden="1" x14ac:dyDescent="0.25"/>
    <row r="8358" hidden="1" x14ac:dyDescent="0.25"/>
    <row r="8359" hidden="1" x14ac:dyDescent="0.25"/>
    <row r="8360" hidden="1" x14ac:dyDescent="0.25"/>
    <row r="8361" hidden="1" x14ac:dyDescent="0.25"/>
    <row r="8362" hidden="1" x14ac:dyDescent="0.25"/>
    <row r="8363" hidden="1" x14ac:dyDescent="0.25"/>
    <row r="8364" hidden="1" x14ac:dyDescent="0.25"/>
    <row r="8365" hidden="1" x14ac:dyDescent="0.25"/>
    <row r="8366" hidden="1" x14ac:dyDescent="0.25"/>
    <row r="8367" hidden="1" x14ac:dyDescent="0.25"/>
    <row r="8368" hidden="1" x14ac:dyDescent="0.25"/>
    <row r="8369" hidden="1" x14ac:dyDescent="0.25"/>
    <row r="8370" hidden="1" x14ac:dyDescent="0.25"/>
    <row r="8371" hidden="1" x14ac:dyDescent="0.25"/>
    <row r="8372" hidden="1" x14ac:dyDescent="0.25"/>
    <row r="8373" hidden="1" x14ac:dyDescent="0.25"/>
    <row r="8374" hidden="1" x14ac:dyDescent="0.25"/>
    <row r="8375" hidden="1" x14ac:dyDescent="0.25"/>
    <row r="8376" hidden="1" x14ac:dyDescent="0.25"/>
    <row r="8377" hidden="1" x14ac:dyDescent="0.25"/>
    <row r="8378" hidden="1" x14ac:dyDescent="0.25"/>
    <row r="8379" hidden="1" x14ac:dyDescent="0.25"/>
    <row r="8380" hidden="1" x14ac:dyDescent="0.25"/>
    <row r="8381" hidden="1" x14ac:dyDescent="0.25"/>
    <row r="8382" hidden="1" x14ac:dyDescent="0.25"/>
    <row r="8383" hidden="1" x14ac:dyDescent="0.25"/>
    <row r="8384" hidden="1" x14ac:dyDescent="0.25"/>
    <row r="8385" hidden="1" x14ac:dyDescent="0.25"/>
    <row r="8386" hidden="1" x14ac:dyDescent="0.25"/>
    <row r="8387" hidden="1" x14ac:dyDescent="0.25"/>
    <row r="8388" hidden="1" x14ac:dyDescent="0.25"/>
    <row r="8389" hidden="1" x14ac:dyDescent="0.25"/>
    <row r="8390" hidden="1" x14ac:dyDescent="0.25"/>
    <row r="8391" hidden="1" x14ac:dyDescent="0.25"/>
    <row r="8392" hidden="1" x14ac:dyDescent="0.25"/>
    <row r="8393" hidden="1" x14ac:dyDescent="0.25"/>
    <row r="8394" hidden="1" x14ac:dyDescent="0.25"/>
    <row r="8395" hidden="1" x14ac:dyDescent="0.25"/>
    <row r="8396" hidden="1" x14ac:dyDescent="0.25"/>
    <row r="8397" hidden="1" x14ac:dyDescent="0.25"/>
    <row r="8398" hidden="1" x14ac:dyDescent="0.25"/>
    <row r="8399" hidden="1" x14ac:dyDescent="0.25"/>
    <row r="8400" hidden="1" x14ac:dyDescent="0.25"/>
    <row r="8401" hidden="1" x14ac:dyDescent="0.25"/>
    <row r="8402" hidden="1" x14ac:dyDescent="0.25"/>
    <row r="8403" hidden="1" x14ac:dyDescent="0.25"/>
    <row r="8404" hidden="1" x14ac:dyDescent="0.25"/>
    <row r="8405" hidden="1" x14ac:dyDescent="0.25"/>
    <row r="8406" hidden="1" x14ac:dyDescent="0.25"/>
    <row r="8407" hidden="1" x14ac:dyDescent="0.25"/>
    <row r="8408" hidden="1" x14ac:dyDescent="0.25"/>
    <row r="8409" hidden="1" x14ac:dyDescent="0.25"/>
    <row r="8410" hidden="1" x14ac:dyDescent="0.25"/>
    <row r="8411" hidden="1" x14ac:dyDescent="0.25"/>
    <row r="8412" hidden="1" x14ac:dyDescent="0.25"/>
    <row r="8413" hidden="1" x14ac:dyDescent="0.25"/>
    <row r="8414" hidden="1" x14ac:dyDescent="0.25"/>
    <row r="8415" hidden="1" x14ac:dyDescent="0.25"/>
    <row r="8416" hidden="1" x14ac:dyDescent="0.25"/>
    <row r="8417" hidden="1" x14ac:dyDescent="0.25"/>
    <row r="8418" hidden="1" x14ac:dyDescent="0.25"/>
    <row r="8419" hidden="1" x14ac:dyDescent="0.25"/>
    <row r="8420" hidden="1" x14ac:dyDescent="0.25"/>
    <row r="8421" hidden="1" x14ac:dyDescent="0.25"/>
    <row r="8422" hidden="1" x14ac:dyDescent="0.25"/>
    <row r="8423" hidden="1" x14ac:dyDescent="0.25"/>
    <row r="8424" hidden="1" x14ac:dyDescent="0.25"/>
    <row r="8425" hidden="1" x14ac:dyDescent="0.25"/>
    <row r="8426" hidden="1" x14ac:dyDescent="0.25"/>
    <row r="8427" hidden="1" x14ac:dyDescent="0.25"/>
    <row r="8428" hidden="1" x14ac:dyDescent="0.25"/>
    <row r="8429" hidden="1" x14ac:dyDescent="0.25"/>
    <row r="8430" hidden="1" x14ac:dyDescent="0.25"/>
    <row r="8431" hidden="1" x14ac:dyDescent="0.25"/>
    <row r="8432" hidden="1" x14ac:dyDescent="0.25"/>
    <row r="8433" hidden="1" x14ac:dyDescent="0.25"/>
    <row r="8434" hidden="1" x14ac:dyDescent="0.25"/>
    <row r="8435" hidden="1" x14ac:dyDescent="0.25"/>
    <row r="8436" hidden="1" x14ac:dyDescent="0.25"/>
    <row r="8437" hidden="1" x14ac:dyDescent="0.25"/>
    <row r="8438" hidden="1" x14ac:dyDescent="0.25"/>
    <row r="8439" hidden="1" x14ac:dyDescent="0.25"/>
    <row r="8440" hidden="1" x14ac:dyDescent="0.25"/>
    <row r="8441" hidden="1" x14ac:dyDescent="0.25"/>
    <row r="8442" hidden="1" x14ac:dyDescent="0.25"/>
    <row r="8443" hidden="1" x14ac:dyDescent="0.25"/>
    <row r="8444" hidden="1" x14ac:dyDescent="0.25"/>
    <row r="8445" hidden="1" x14ac:dyDescent="0.25"/>
    <row r="8446" hidden="1" x14ac:dyDescent="0.25"/>
    <row r="8447" hidden="1" x14ac:dyDescent="0.25"/>
    <row r="8448" hidden="1" x14ac:dyDescent="0.25"/>
    <row r="8449" hidden="1" x14ac:dyDescent="0.25"/>
    <row r="8450" hidden="1" x14ac:dyDescent="0.25"/>
    <row r="8451" hidden="1" x14ac:dyDescent="0.25"/>
    <row r="8452" hidden="1" x14ac:dyDescent="0.25"/>
    <row r="8453" hidden="1" x14ac:dyDescent="0.25"/>
    <row r="8454" hidden="1" x14ac:dyDescent="0.25"/>
    <row r="8455" hidden="1" x14ac:dyDescent="0.25"/>
    <row r="8456" hidden="1" x14ac:dyDescent="0.25"/>
    <row r="8457" hidden="1" x14ac:dyDescent="0.25"/>
    <row r="8458" hidden="1" x14ac:dyDescent="0.25"/>
    <row r="8459" hidden="1" x14ac:dyDescent="0.25"/>
    <row r="8460" hidden="1" x14ac:dyDescent="0.25"/>
    <row r="8461" hidden="1" x14ac:dyDescent="0.25"/>
    <row r="8462" hidden="1" x14ac:dyDescent="0.25"/>
    <row r="8463" hidden="1" x14ac:dyDescent="0.25"/>
    <row r="8464" hidden="1" x14ac:dyDescent="0.25"/>
    <row r="8465" hidden="1" x14ac:dyDescent="0.25"/>
    <row r="8466" hidden="1" x14ac:dyDescent="0.25"/>
    <row r="8467" hidden="1" x14ac:dyDescent="0.25"/>
    <row r="8468" hidden="1" x14ac:dyDescent="0.25"/>
    <row r="8469" hidden="1" x14ac:dyDescent="0.25"/>
    <row r="8470" hidden="1" x14ac:dyDescent="0.25"/>
    <row r="8471" hidden="1" x14ac:dyDescent="0.25"/>
    <row r="8472" hidden="1" x14ac:dyDescent="0.25"/>
    <row r="8473" hidden="1" x14ac:dyDescent="0.25"/>
    <row r="8474" hidden="1" x14ac:dyDescent="0.25"/>
    <row r="8475" hidden="1" x14ac:dyDescent="0.25"/>
    <row r="8476" hidden="1" x14ac:dyDescent="0.25"/>
    <row r="8477" hidden="1" x14ac:dyDescent="0.25"/>
    <row r="8478" hidden="1" x14ac:dyDescent="0.25"/>
    <row r="8479" hidden="1" x14ac:dyDescent="0.25"/>
    <row r="8480" hidden="1" x14ac:dyDescent="0.25"/>
    <row r="8481" hidden="1" x14ac:dyDescent="0.25"/>
    <row r="8482" hidden="1" x14ac:dyDescent="0.25"/>
    <row r="8483" hidden="1" x14ac:dyDescent="0.25"/>
    <row r="8484" hidden="1" x14ac:dyDescent="0.25"/>
    <row r="8485" hidden="1" x14ac:dyDescent="0.25"/>
    <row r="8486" hidden="1" x14ac:dyDescent="0.25"/>
    <row r="8487" hidden="1" x14ac:dyDescent="0.25"/>
    <row r="8488" hidden="1" x14ac:dyDescent="0.25"/>
    <row r="8489" hidden="1" x14ac:dyDescent="0.25"/>
    <row r="8490" hidden="1" x14ac:dyDescent="0.25"/>
    <row r="8491" hidden="1" x14ac:dyDescent="0.25"/>
    <row r="8492" hidden="1" x14ac:dyDescent="0.25"/>
    <row r="8493" hidden="1" x14ac:dyDescent="0.25"/>
    <row r="8494" hidden="1" x14ac:dyDescent="0.25"/>
    <row r="8495" hidden="1" x14ac:dyDescent="0.25"/>
    <row r="8496" hidden="1" x14ac:dyDescent="0.25"/>
    <row r="8497" hidden="1" x14ac:dyDescent="0.25"/>
    <row r="8498" hidden="1" x14ac:dyDescent="0.25"/>
    <row r="8499" hidden="1" x14ac:dyDescent="0.25"/>
    <row r="8500" hidden="1" x14ac:dyDescent="0.25"/>
    <row r="8501" hidden="1" x14ac:dyDescent="0.25"/>
    <row r="8502" hidden="1" x14ac:dyDescent="0.25"/>
    <row r="8503" hidden="1" x14ac:dyDescent="0.25"/>
    <row r="8504" hidden="1" x14ac:dyDescent="0.25"/>
    <row r="8505" hidden="1" x14ac:dyDescent="0.25"/>
    <row r="8506" hidden="1" x14ac:dyDescent="0.25"/>
    <row r="8507" hidden="1" x14ac:dyDescent="0.25"/>
    <row r="8508" hidden="1" x14ac:dyDescent="0.25"/>
    <row r="8509" hidden="1" x14ac:dyDescent="0.25"/>
    <row r="8510" hidden="1" x14ac:dyDescent="0.25"/>
    <row r="8511" hidden="1" x14ac:dyDescent="0.25"/>
    <row r="8512" hidden="1" x14ac:dyDescent="0.25"/>
    <row r="8513" hidden="1" x14ac:dyDescent="0.25"/>
    <row r="8514" hidden="1" x14ac:dyDescent="0.25"/>
    <row r="8515" hidden="1" x14ac:dyDescent="0.25"/>
    <row r="8516" hidden="1" x14ac:dyDescent="0.25"/>
    <row r="8517" hidden="1" x14ac:dyDescent="0.25"/>
    <row r="8518" hidden="1" x14ac:dyDescent="0.25"/>
    <row r="8519" hidden="1" x14ac:dyDescent="0.25"/>
    <row r="8520" hidden="1" x14ac:dyDescent="0.25"/>
    <row r="8521" hidden="1" x14ac:dyDescent="0.25"/>
    <row r="8522" hidden="1" x14ac:dyDescent="0.25"/>
    <row r="8523" hidden="1" x14ac:dyDescent="0.25"/>
    <row r="8524" hidden="1" x14ac:dyDescent="0.25"/>
    <row r="8525" hidden="1" x14ac:dyDescent="0.25"/>
    <row r="8526" hidden="1" x14ac:dyDescent="0.25"/>
    <row r="8527" hidden="1" x14ac:dyDescent="0.25"/>
    <row r="8528" hidden="1" x14ac:dyDescent="0.25"/>
    <row r="8529" hidden="1" x14ac:dyDescent="0.25"/>
    <row r="8530" hidden="1" x14ac:dyDescent="0.25"/>
    <row r="8531" hidden="1" x14ac:dyDescent="0.25"/>
    <row r="8532" hidden="1" x14ac:dyDescent="0.25"/>
    <row r="8533" hidden="1" x14ac:dyDescent="0.25"/>
    <row r="8534" hidden="1" x14ac:dyDescent="0.25"/>
    <row r="8535" hidden="1" x14ac:dyDescent="0.25"/>
    <row r="8536" hidden="1" x14ac:dyDescent="0.25"/>
    <row r="8537" hidden="1" x14ac:dyDescent="0.25"/>
    <row r="8538" hidden="1" x14ac:dyDescent="0.25"/>
    <row r="8539" hidden="1" x14ac:dyDescent="0.25"/>
    <row r="8540" hidden="1" x14ac:dyDescent="0.25"/>
    <row r="8541" hidden="1" x14ac:dyDescent="0.25"/>
    <row r="8542" hidden="1" x14ac:dyDescent="0.25"/>
    <row r="8543" hidden="1" x14ac:dyDescent="0.25"/>
    <row r="8544" hidden="1" x14ac:dyDescent="0.25"/>
    <row r="8545" hidden="1" x14ac:dyDescent="0.25"/>
    <row r="8546" hidden="1" x14ac:dyDescent="0.25"/>
    <row r="8547" hidden="1" x14ac:dyDescent="0.25"/>
    <row r="8548" hidden="1" x14ac:dyDescent="0.25"/>
    <row r="8549" hidden="1" x14ac:dyDescent="0.25"/>
    <row r="8550" hidden="1" x14ac:dyDescent="0.25"/>
    <row r="8551" hidden="1" x14ac:dyDescent="0.25"/>
    <row r="8552" hidden="1" x14ac:dyDescent="0.25"/>
    <row r="8553" hidden="1" x14ac:dyDescent="0.25"/>
    <row r="8554" hidden="1" x14ac:dyDescent="0.25"/>
    <row r="8555" hidden="1" x14ac:dyDescent="0.25"/>
    <row r="8556" hidden="1" x14ac:dyDescent="0.25"/>
    <row r="8557" hidden="1" x14ac:dyDescent="0.25"/>
    <row r="8558" hidden="1" x14ac:dyDescent="0.25"/>
    <row r="8559" hidden="1" x14ac:dyDescent="0.25"/>
    <row r="8560" hidden="1" x14ac:dyDescent="0.25"/>
    <row r="8561" hidden="1" x14ac:dyDescent="0.25"/>
    <row r="8562" hidden="1" x14ac:dyDescent="0.25"/>
    <row r="8563" hidden="1" x14ac:dyDescent="0.25"/>
    <row r="8564" hidden="1" x14ac:dyDescent="0.25"/>
    <row r="8565" hidden="1" x14ac:dyDescent="0.25"/>
    <row r="8566" hidden="1" x14ac:dyDescent="0.25"/>
    <row r="8567" hidden="1" x14ac:dyDescent="0.25"/>
    <row r="8568" hidden="1" x14ac:dyDescent="0.25"/>
    <row r="8569" hidden="1" x14ac:dyDescent="0.25"/>
    <row r="8570" hidden="1" x14ac:dyDescent="0.25"/>
    <row r="8571" hidden="1" x14ac:dyDescent="0.25"/>
    <row r="8572" hidden="1" x14ac:dyDescent="0.25"/>
    <row r="8573" hidden="1" x14ac:dyDescent="0.25"/>
    <row r="8574" hidden="1" x14ac:dyDescent="0.25"/>
    <row r="8575" hidden="1" x14ac:dyDescent="0.25"/>
    <row r="8576" hidden="1" x14ac:dyDescent="0.25"/>
  </sheetData>
  <sheetProtection insertColumns="0" insertRows="0" deleteColumns="0" deleteRows="0" selectLockedCells="1"/>
  <mergeCells count="1">
    <mergeCell ref="E8:M8"/>
  </mergeCells>
  <conditionalFormatting sqref="AH10:AH509">
    <cfRule type="containsBlanks" priority="2">
      <formula>LEN(TRIM(AH10))=0</formula>
    </cfRule>
    <cfRule type="containsBlanks" priority="3">
      <formula>LEN(TRIM(AH10))=0</formula>
    </cfRule>
    <cfRule type="cellIs" dxfId="3" priority="1" operator="equal">
      <formula>0</formula>
    </cfRule>
  </conditionalFormatting>
  <dataValidations count="2">
    <dataValidation type="list" allowBlank="1" showInputMessage="1" showErrorMessage="1" sqref="AB13">
      <formula1>DYDVList</formula1>
    </dataValidation>
    <dataValidation type="list" allowBlank="1" showInputMessage="1" showErrorMessage="1" sqref="E10:M509">
      <formula1>$CC$9:$CC$20</formula1>
    </dataValidation>
  </dataValidations>
  <pageMargins left="0.55000000000000004" right="0.45" top="0.5" bottom="0.5" header="0.3" footer="0.3"/>
  <pageSetup paperSize="9" scale="50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92"/>
  <sheetViews>
    <sheetView showGridLines="0" showRowColHeaders="0" topLeftCell="A7" zoomScale="80" zoomScaleNormal="80" zoomScalePageLayoutView="50" workbookViewId="0">
      <pane ySplit="11" topLeftCell="A18" activePane="bottomLeft" state="frozen"/>
      <selection activeCell="K27" sqref="K27"/>
      <selection pane="bottomLeft" activeCell="P13" sqref="P13"/>
    </sheetView>
  </sheetViews>
  <sheetFormatPr defaultColWidth="9.140625" defaultRowHeight="15" x14ac:dyDescent="0.25"/>
  <cols>
    <col min="1" max="1" width="5.5703125" style="29" customWidth="1"/>
    <col min="2" max="2" width="42.85546875" style="29" customWidth="1"/>
    <col min="3" max="3" width="16.140625" style="29" customWidth="1"/>
    <col min="4" max="4" width="21.5703125" style="29" customWidth="1"/>
    <col min="5" max="5" width="9" style="29" customWidth="1"/>
    <col min="6" max="6" width="7.42578125" style="29" customWidth="1"/>
    <col min="7" max="7" width="9" style="29" customWidth="1"/>
    <col min="8" max="8" width="7.140625" style="29" customWidth="1"/>
    <col min="9" max="9" width="8.140625" style="29" customWidth="1"/>
    <col min="10" max="10" width="7.140625" style="29" customWidth="1"/>
    <col min="11" max="11" width="8" style="29" customWidth="1"/>
    <col min="12" max="12" width="7.140625" style="29" customWidth="1"/>
    <col min="13" max="13" width="8" style="29" customWidth="1"/>
    <col min="14" max="14" width="7.140625" style="146" customWidth="1"/>
    <col min="15" max="15" width="8.5703125" style="146" customWidth="1"/>
    <col min="16" max="16" width="7.140625" style="146" customWidth="1"/>
    <col min="17" max="17" width="9.140625" style="146" customWidth="1"/>
    <col min="18" max="18" width="9.140625" style="146" hidden="1" customWidth="1"/>
    <col min="19" max="19" width="7.140625" style="146" hidden="1" customWidth="1"/>
    <col min="20" max="20" width="9.5703125" style="146" hidden="1" customWidth="1"/>
    <col min="21" max="21" width="7.140625" style="146" hidden="1" customWidth="1"/>
    <col min="22" max="22" width="8.7109375" style="146" hidden="1" customWidth="1"/>
    <col min="23" max="24" width="9.140625" style="146" hidden="1" customWidth="1"/>
    <col min="25" max="25" width="0" style="139" hidden="1" customWidth="1"/>
    <col min="26" max="28" width="0" style="29" hidden="1" customWidth="1"/>
    <col min="29" max="16384" width="9.140625" style="29"/>
  </cols>
  <sheetData>
    <row r="1" spans="1:25" s="28" customFormat="1" ht="12.75" x14ac:dyDescent="0.2">
      <c r="A1" s="1"/>
      <c r="B1" s="1"/>
      <c r="C1" s="1"/>
      <c r="D1" s="2"/>
      <c r="E1" s="2"/>
      <c r="F1" s="38"/>
      <c r="G1" s="2"/>
      <c r="H1" s="2"/>
      <c r="I1" s="2"/>
      <c r="J1" s="2"/>
      <c r="K1" s="1"/>
      <c r="L1" s="1"/>
      <c r="M1" s="1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4"/>
    </row>
    <row r="2" spans="1:25" s="28" customFormat="1" ht="12.75" x14ac:dyDescent="0.2">
      <c r="A2" s="1"/>
      <c r="B2" s="1"/>
      <c r="C2" s="1"/>
      <c r="D2" s="27"/>
      <c r="E2" s="2"/>
      <c r="F2" s="38"/>
      <c r="G2" s="2"/>
      <c r="H2" s="3"/>
      <c r="I2" s="3"/>
      <c r="J2" s="3"/>
      <c r="K2" s="1"/>
      <c r="L2" s="1"/>
      <c r="M2" s="1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4"/>
    </row>
    <row r="3" spans="1:25" s="28" customFormat="1" ht="12.75" x14ac:dyDescent="0.2">
      <c r="A3" s="1"/>
      <c r="B3" s="1"/>
      <c r="C3" s="1"/>
      <c r="D3" s="27"/>
      <c r="E3" s="3"/>
      <c r="F3" s="3"/>
      <c r="G3" s="3"/>
      <c r="H3" s="3"/>
      <c r="I3" s="3"/>
      <c r="J3" s="3"/>
      <c r="K3" s="1"/>
      <c r="L3" s="1"/>
      <c r="M3" s="1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4"/>
    </row>
    <row r="4" spans="1:25" s="28" customFormat="1" ht="12.75" x14ac:dyDescent="0.2">
      <c r="A4" s="1"/>
      <c r="B4" s="1"/>
      <c r="C4" s="1"/>
      <c r="D4" s="2"/>
      <c r="E4" s="3"/>
      <c r="F4" s="3"/>
      <c r="G4" s="3"/>
      <c r="H4" s="2"/>
      <c r="I4" s="2"/>
      <c r="J4" s="2"/>
      <c r="K4" s="1"/>
      <c r="L4" s="1"/>
      <c r="M4" s="1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4"/>
    </row>
    <row r="5" spans="1:25" s="28" customFormat="1" ht="12.75" x14ac:dyDescent="0.2">
      <c r="A5" s="1"/>
      <c r="B5" s="1"/>
      <c r="C5" s="1"/>
      <c r="D5" s="2"/>
      <c r="E5" s="2"/>
      <c r="F5" s="38"/>
      <c r="G5" s="2"/>
      <c r="H5" s="2"/>
      <c r="I5" s="2"/>
      <c r="J5" s="2"/>
      <c r="K5" s="1"/>
      <c r="L5" s="1"/>
      <c r="M5" s="1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4"/>
    </row>
    <row r="6" spans="1:25" s="28" customFormat="1" ht="12.75" x14ac:dyDescent="0.2">
      <c r="A6" s="1"/>
      <c r="B6" s="1"/>
      <c r="C6" s="1"/>
      <c r="D6" s="2"/>
      <c r="E6" s="2"/>
      <c r="F6" s="38"/>
      <c r="G6" s="2"/>
      <c r="H6" s="2"/>
      <c r="I6" s="2"/>
      <c r="J6" s="2"/>
      <c r="K6" s="1"/>
      <c r="L6" s="1"/>
      <c r="M6" s="1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4"/>
    </row>
    <row r="7" spans="1:25" s="28" customFormat="1" ht="18.75" x14ac:dyDescent="0.3">
      <c r="A7" s="256" t="s">
        <v>5</v>
      </c>
      <c r="B7" s="256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35"/>
      <c r="Y7" s="134"/>
    </row>
    <row r="8" spans="1:25" s="28" customFormat="1" ht="18.75" x14ac:dyDescent="0.3">
      <c r="A8" s="256" t="s">
        <v>85</v>
      </c>
      <c r="B8" s="256"/>
      <c r="C8" s="256"/>
      <c r="D8" s="256"/>
      <c r="E8" s="256"/>
      <c r="F8" s="256"/>
      <c r="G8" s="256"/>
      <c r="H8" s="256"/>
      <c r="I8" s="256"/>
      <c r="J8" s="256"/>
      <c r="K8" s="256"/>
      <c r="L8" s="256"/>
      <c r="M8" s="256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35"/>
      <c r="Y8" s="134"/>
    </row>
    <row r="9" spans="1:25" s="28" customFormat="1" ht="18.75" x14ac:dyDescent="0.3">
      <c r="A9" s="256" t="s">
        <v>86</v>
      </c>
      <c r="B9" s="256"/>
      <c r="C9" s="256"/>
      <c r="D9" s="256"/>
      <c r="E9" s="256"/>
      <c r="F9" s="256"/>
      <c r="G9" s="256"/>
      <c r="H9" s="256"/>
      <c r="I9" s="256"/>
      <c r="J9" s="256"/>
      <c r="K9" s="256"/>
      <c r="L9" s="256"/>
      <c r="M9" s="256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36"/>
      <c r="Y9" s="134"/>
    </row>
    <row r="10" spans="1:25" s="28" customFormat="1" ht="18.75" x14ac:dyDescent="0.2">
      <c r="A10" s="257" t="s">
        <v>87</v>
      </c>
      <c r="B10" s="257"/>
      <c r="C10" s="257"/>
      <c r="D10" s="257"/>
      <c r="E10" s="257"/>
      <c r="F10" s="257"/>
      <c r="G10" s="257"/>
      <c r="H10" s="257"/>
      <c r="I10" s="257"/>
      <c r="J10" s="257"/>
      <c r="K10" s="257"/>
      <c r="L10" s="257"/>
      <c r="M10" s="257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36"/>
      <c r="Y10" s="134"/>
    </row>
    <row r="11" spans="1:25" s="28" customFormat="1" ht="12.75" x14ac:dyDescent="0.2">
      <c r="A11" s="27"/>
      <c r="B11" s="2"/>
      <c r="C11" s="38"/>
      <c r="D11" s="2"/>
      <c r="E11" s="2"/>
      <c r="F11" s="38"/>
      <c r="G11" s="2"/>
      <c r="H11" s="2"/>
      <c r="I11" s="2"/>
      <c r="J11" s="2"/>
      <c r="K11" s="2"/>
      <c r="L11" s="38"/>
      <c r="M11" s="38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4"/>
    </row>
    <row r="12" spans="1:25" s="28" customFormat="1" ht="18.75" x14ac:dyDescent="0.3">
      <c r="A12" s="33"/>
      <c r="B12" s="120" t="s">
        <v>96</v>
      </c>
      <c r="C12" s="120"/>
      <c r="D12" s="71" t="str">
        <f>DATA!C2</f>
        <v>SK FELDA PALONG 5</v>
      </c>
      <c r="E12" s="34"/>
      <c r="F12" s="38"/>
      <c r="G12" s="34"/>
      <c r="H12" s="34"/>
      <c r="I12" s="34"/>
      <c r="J12" s="34"/>
      <c r="K12" s="34"/>
      <c r="L12" s="38"/>
      <c r="M12" s="38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4"/>
    </row>
    <row r="13" spans="1:25" s="28" customFormat="1" ht="18.75" x14ac:dyDescent="0.3">
      <c r="A13" s="110"/>
      <c r="B13" s="120" t="s">
        <v>97</v>
      </c>
      <c r="C13" s="120"/>
      <c r="D13" s="71" t="str">
        <f>DATA!C3</f>
        <v>NBA6016</v>
      </c>
      <c r="E13" s="38"/>
      <c r="F13" s="38"/>
      <c r="G13" s="38"/>
      <c r="H13" s="38"/>
      <c r="I13" s="38"/>
      <c r="J13" s="38"/>
      <c r="K13" s="38"/>
      <c r="L13" s="38"/>
      <c r="M13" s="38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4"/>
    </row>
    <row r="14" spans="1:25" s="28" customFormat="1" ht="18.75" x14ac:dyDescent="0.3">
      <c r="A14" s="4"/>
      <c r="B14" s="72" t="s">
        <v>98</v>
      </c>
      <c r="C14" s="72"/>
      <c r="D14" s="150" t="str">
        <f>IKeP!H20</f>
        <v>6 CERDIK</v>
      </c>
      <c r="E14" s="2"/>
      <c r="F14" s="38"/>
      <c r="G14" s="2"/>
      <c r="H14" s="2"/>
      <c r="I14" s="2"/>
      <c r="J14" s="2"/>
      <c r="K14" s="1"/>
      <c r="L14" s="1"/>
      <c r="M14" s="38">
        <f>COUNTIF(DATA!C10:C510,$D$14)</f>
        <v>33</v>
      </c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4"/>
    </row>
    <row r="15" spans="1:25" s="28" customFormat="1" ht="18.75" x14ac:dyDescent="0.3">
      <c r="A15" s="4"/>
      <c r="B15" s="72"/>
      <c r="C15" s="72"/>
      <c r="D15" s="73"/>
      <c r="E15" s="2"/>
      <c r="F15" s="38"/>
      <c r="G15" s="2"/>
      <c r="H15" s="2"/>
      <c r="I15" s="2"/>
      <c r="J15" s="2"/>
      <c r="K15" s="1"/>
      <c r="L15" s="1"/>
      <c r="M15" s="1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4"/>
    </row>
    <row r="16" spans="1:25" s="28" customFormat="1" ht="13.5" thickBot="1" x14ac:dyDescent="0.25">
      <c r="A16" s="1"/>
      <c r="B16" s="1"/>
      <c r="C16" s="1"/>
      <c r="D16" s="2"/>
      <c r="E16" s="2"/>
      <c r="F16" s="38"/>
      <c r="G16" s="2"/>
      <c r="H16" s="2"/>
      <c r="I16" s="2"/>
      <c r="J16" s="2"/>
      <c r="K16" s="1"/>
      <c r="L16" s="1"/>
      <c r="M16" s="1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4"/>
    </row>
    <row r="17" spans="1:28" ht="16.5" thickBot="1" x14ac:dyDescent="0.3">
      <c r="A17" s="98" t="s">
        <v>0</v>
      </c>
      <c r="B17" s="99" t="s">
        <v>1</v>
      </c>
      <c r="C17" s="124" t="s">
        <v>4</v>
      </c>
      <c r="D17" s="100" t="s">
        <v>83</v>
      </c>
      <c r="E17" s="103" t="s">
        <v>16</v>
      </c>
      <c r="F17" s="104" t="s">
        <v>17</v>
      </c>
      <c r="G17" s="104" t="s">
        <v>18</v>
      </c>
      <c r="H17" s="105" t="s">
        <v>20</v>
      </c>
      <c r="I17" s="104" t="s">
        <v>21</v>
      </c>
      <c r="J17" s="106" t="s">
        <v>19</v>
      </c>
      <c r="K17" s="103" t="s">
        <v>22</v>
      </c>
      <c r="L17" s="107" t="s">
        <v>23</v>
      </c>
      <c r="M17" s="106" t="s">
        <v>24</v>
      </c>
      <c r="N17" s="137"/>
      <c r="O17" s="137"/>
      <c r="P17" s="137"/>
      <c r="Q17" s="137"/>
      <c r="R17" s="137" t="s">
        <v>120</v>
      </c>
      <c r="S17" s="137" t="s">
        <v>121</v>
      </c>
      <c r="T17" s="103" t="s">
        <v>34</v>
      </c>
      <c r="U17" s="104" t="s">
        <v>35</v>
      </c>
      <c r="V17" s="104" t="s">
        <v>119</v>
      </c>
      <c r="W17" s="105" t="s">
        <v>116</v>
      </c>
      <c r="X17" s="104" t="s">
        <v>117</v>
      </c>
      <c r="Y17" s="106" t="s">
        <v>36</v>
      </c>
      <c r="Z17" s="103" t="s">
        <v>37</v>
      </c>
      <c r="AA17" s="107" t="s">
        <v>38</v>
      </c>
      <c r="AB17" s="106" t="s">
        <v>39</v>
      </c>
    </row>
    <row r="18" spans="1:28" ht="15.75" x14ac:dyDescent="0.25">
      <c r="A18" s="74">
        <v>1</v>
      </c>
      <c r="B18" s="75" t="str">
        <f t="array" ref="B18">IF(ROWS(B$18:B18)&lt;=$M$14,INDEX(DATA!B$10:B$510,SMALL(IF(DATA!$C$10:$C$510=$D$14,ROW(DATA!$B$10:$B$510)-ROW(DATA!$B$10)+1),ROWS(B$18:B18))),"")</f>
        <v>ABDUL KHAIRIL IZWAN BIN ABDUL KHALID</v>
      </c>
      <c r="C18" s="75" t="str">
        <f t="array" ref="C18">IF(ROWS(C$18:C18)&lt;=$M$14,INDEX(DATA!C$10:C$510,SMALL(IF(DATA!$C$10:$C$510=$D$14,ROW(DATA!$B$10:$B$510)-ROW(DATA!$B$10)+1),ROWS(C$18:C18))),"")</f>
        <v>6 CERDIK</v>
      </c>
      <c r="D18" s="75" t="str">
        <f t="array" ref="D18">IF(ROWS(D$18:D18)&lt;=$M$14,INDEX(DATA!D$10:D$510,SMALL(IF(DATA!$C$10:$C$510=$D$14,ROW(DATA!$B$10:$B$510)-ROW(DATA!$B$10)+1),ROWS(D$18:D18))),"")</f>
        <v>BY54520</v>
      </c>
      <c r="E18" s="75">
        <f t="array" ref="E18">IF(ROWS(E$18:E18)&lt;=$M$14,INDEX(DATA!E$10:E$510,SMALL(IF(DATA!$C$10:$C$510=$D$14,ROW(DATA!$B$10:$B$510)-ROW(DATA!$B$10)+1),ROWS(E$18:E18))),"")</f>
        <v>6</v>
      </c>
      <c r="F18" s="75">
        <f t="array" ref="F18">IF(ROWS(F$18:F18)&lt;=$M$14,INDEX(DATA!F$10:F$510,SMALL(IF(DATA!$C$10:$C$510=$D$14,ROW(DATA!$B$10:$B$510)-ROW(DATA!$B$10)+1),ROWS(F$18:F18))),"")</f>
        <v>8</v>
      </c>
      <c r="G18" s="75">
        <f t="array" ref="G18">IF(ROWS(G$18:G18)&lt;=$M$14,INDEX(DATA!G$10:G$510,SMALL(IF(DATA!$C$10:$C$510=$D$14,ROW(DATA!$B$10:$B$510)-ROW(DATA!$B$10)+1),ROWS(G$18:G18))),"")</f>
        <v>7</v>
      </c>
      <c r="H18" s="75">
        <f t="array" ref="H18">IF(ROWS(H$18:H18)&lt;=$M$14,INDEX(DATA!H$10:H$510,SMALL(IF(DATA!$C$10:$C$510=$D$14,ROW(DATA!$B$10:$B$510)-ROW(DATA!$B$10)+1),ROWS(H$18:H18))),"")</f>
        <v>6</v>
      </c>
      <c r="I18" s="75">
        <f t="array" ref="I18">IF(ROWS(I$18:I18)&lt;=$M$14,INDEX(DATA!I$10:I$510,SMALL(IF(DATA!$C$10:$C$510=$D$14,ROW(DATA!$B$10:$B$510)-ROW(DATA!$B$10)+1),ROWS(I$18:I18))),"")</f>
        <v>7</v>
      </c>
      <c r="J18" s="75">
        <f t="array" ref="J18">IF(ROWS(J$18:J18)&lt;=$M$14,INDEX(DATA!J$10:J$510,SMALL(IF(DATA!$C$10:$C$510=$D$14,ROW(DATA!$B$10:$B$510)-ROW(DATA!$B$10)+1),ROWS(J$18:J18))),"")</f>
        <v>7</v>
      </c>
      <c r="K18" s="75">
        <f t="array" ref="K18">IF(ROWS(K$18:K18)&lt;=$M$14,INDEX(DATA!K$10:K$510,SMALL(IF(DATA!$C$10:$C$510=$D$14,ROW(DATA!$B$10:$B$510)-ROW(DATA!$B$10)+1),ROWS(K$18:K18))),"")</f>
        <v>7</v>
      </c>
      <c r="L18" s="75">
        <f t="array" ref="L18">IF(ROWS(L$18:L18)&lt;=$M$14,INDEX(DATA!L$10:L$510,SMALL(IF(DATA!$C$10:$C$510=$D$14,ROW(DATA!$B$10:$B$510)-ROW(DATA!$B$10)+1),ROWS(L$18:L18))),"")</f>
        <v>6</v>
      </c>
      <c r="M18" s="129">
        <f t="array" ref="M18">IF(ROWS(M$18:M18)&lt;=$M$14,INDEX(DATA!M$10:M$510,SMALL(IF(DATA!$C$10:$C$510=$D$14,ROW(DATA!$B$10:$B$510)-ROW(DATA!$B$10)+1),ROWS(M$18:M18))),"")</f>
        <v>9</v>
      </c>
      <c r="N18" s="137"/>
      <c r="O18" s="137"/>
      <c r="P18" s="137"/>
      <c r="Q18" s="137"/>
      <c r="R18" s="189" t="str">
        <f>DATA!$C$2</f>
        <v>SK FELDA PALONG 5</v>
      </c>
      <c r="S18" s="190" t="str">
        <f>DATA!$C$3</f>
        <v>NBA6016</v>
      </c>
      <c r="T18" s="137">
        <f>'PROFIL KELAS'!$E18</f>
        <v>60</v>
      </c>
      <c r="U18" s="137">
        <f>'PROFIL KELAS'!$G18</f>
        <v>80</v>
      </c>
      <c r="V18" s="137">
        <f>'PROFIL KELAS'!$I18</f>
        <v>70</v>
      </c>
      <c r="W18" s="137">
        <f>'PROFIL KELAS'!$K18</f>
        <v>60</v>
      </c>
      <c r="X18" s="138">
        <f>'PROFIL KELAS'!$M18</f>
        <v>70</v>
      </c>
      <c r="Y18" s="139">
        <f>'PROFIL KELAS'!$O18</f>
        <v>70</v>
      </c>
      <c r="Z18" s="29">
        <f>'PROFIL KELAS'!$Q18</f>
        <v>70</v>
      </c>
      <c r="AA18" s="29">
        <f>'PROFIL KELAS'!$S18</f>
        <v>60</v>
      </c>
      <c r="AB18" s="29">
        <f>'PROFIL KELAS'!$U18</f>
        <v>90</v>
      </c>
    </row>
    <row r="19" spans="1:28" ht="15.75" x14ac:dyDescent="0.25">
      <c r="A19" s="78">
        <v>2</v>
      </c>
      <c r="B19" s="75" t="str">
        <f t="array" ref="B19">IF(ROWS(B$18:B19)&lt;=$M$14,INDEX(DATA!B$10:B$510,SMALL(IF(DATA!$C$10:$C$510=$D$14,ROW(DATA!$B$10:$B$510)-ROW(DATA!$B$10)+1),ROWS(B$18:B19))),"")</f>
        <v>AMEER SUFFIAN BIN MOHD RAZUAN</v>
      </c>
      <c r="C19" s="75" t="str">
        <f t="array" ref="C19">IF(ROWS(C$18:C19)&lt;=$M$14,INDEX(DATA!C$10:C$510,SMALL(IF(DATA!$C$10:$C$510=$D$14,ROW(DATA!$B$10:$B$510)-ROW(DATA!$B$10)+1),ROWS(C$18:C19))),"")</f>
        <v>6 CERDIK</v>
      </c>
      <c r="D19" s="75" t="str">
        <f t="array" ref="D19">IF(ROWS(D$18:D19)&lt;=$M$14,INDEX(DATA!D$10:D$510,SMALL(IF(DATA!$C$10:$C$510=$D$14,ROW(DATA!$B$10:$B$510)-ROW(DATA!$B$10)+1),ROWS(D$18:D19))),"")</f>
        <v>CB48425</v>
      </c>
      <c r="E19" s="75">
        <f t="array" ref="E19">IF(ROWS(E$18:E19)&lt;=$M$14,INDEX(DATA!E$10:E$510,SMALL(IF(DATA!$C$10:$C$510=$D$14,ROW(DATA!$B$10:$B$510)-ROW(DATA!$B$10)+1),ROWS(E$18:E19))),"")</f>
        <v>1</v>
      </c>
      <c r="F19" s="75">
        <f t="array" ref="F19">IF(ROWS(F$18:F19)&lt;=$M$14,INDEX(DATA!F$10:F$510,SMALL(IF(DATA!$C$10:$C$510=$D$14,ROW(DATA!$B$10:$B$510)-ROW(DATA!$B$10)+1),ROWS(F$18:F19))),"")</f>
        <v>8</v>
      </c>
      <c r="G19" s="75">
        <f t="array" ref="G19">IF(ROWS(G$18:G19)&lt;=$M$14,INDEX(DATA!G$10:G$510,SMALL(IF(DATA!$C$10:$C$510=$D$14,ROW(DATA!$B$10:$B$510)-ROW(DATA!$B$10)+1),ROWS(G$18:G19))),"")</f>
        <v>5</v>
      </c>
      <c r="H19" s="75">
        <f t="array" ref="H19">IF(ROWS(H$18:H19)&lt;=$M$14,INDEX(DATA!H$10:H$510,SMALL(IF(DATA!$C$10:$C$510=$D$14,ROW(DATA!$B$10:$B$510)-ROW(DATA!$B$10)+1),ROWS(H$18:H19))),"")</f>
        <v>4</v>
      </c>
      <c r="I19" s="75">
        <f t="array" ref="I19">IF(ROWS(I$18:I19)&lt;=$M$14,INDEX(DATA!I$10:I$510,SMALL(IF(DATA!$C$10:$C$510=$D$14,ROW(DATA!$B$10:$B$510)-ROW(DATA!$B$10)+1),ROWS(I$18:I19))),"")</f>
        <v>6</v>
      </c>
      <c r="J19" s="75">
        <f t="array" ref="J19">IF(ROWS(J$18:J19)&lt;=$M$14,INDEX(DATA!J$10:J$510,SMALL(IF(DATA!$C$10:$C$510=$D$14,ROW(DATA!$B$10:$B$510)-ROW(DATA!$B$10)+1),ROWS(J$18:J19))),"")</f>
        <v>10</v>
      </c>
      <c r="K19" s="75">
        <f t="array" ref="K19">IF(ROWS(K$18:K19)&lt;=$M$14,INDEX(DATA!K$10:K$510,SMALL(IF(DATA!$C$10:$C$510=$D$14,ROW(DATA!$B$10:$B$510)-ROW(DATA!$B$10)+1),ROWS(K$18:K19))),"")</f>
        <v>7</v>
      </c>
      <c r="L19" s="75">
        <f t="array" ref="L19">IF(ROWS(L$18:L19)&lt;=$M$14,INDEX(DATA!L$10:L$510,SMALL(IF(DATA!$C$10:$C$510=$D$14,ROW(DATA!$B$10:$B$510)-ROW(DATA!$B$10)+1),ROWS(L$18:L19))),"")</f>
        <v>7</v>
      </c>
      <c r="M19" s="129">
        <f t="array" ref="M19">IF(ROWS(M$18:M19)&lt;=$M$14,INDEX(DATA!M$10:M$510,SMALL(IF(DATA!$C$10:$C$510=$D$14,ROW(DATA!$B$10:$B$510)-ROW(DATA!$B$10)+1),ROWS(M$18:M19))),"")</f>
        <v>9</v>
      </c>
      <c r="N19" s="137"/>
      <c r="O19" s="137"/>
      <c r="P19" s="137"/>
      <c r="Q19" s="137"/>
      <c r="R19" s="189" t="str">
        <f>DATA!$C$2</f>
        <v>SK FELDA PALONG 5</v>
      </c>
      <c r="S19" s="190" t="str">
        <f>DATA!$C$3</f>
        <v>NBA6016</v>
      </c>
      <c r="T19" s="137">
        <f>'PROFIL KELAS'!$E19</f>
        <v>10</v>
      </c>
      <c r="U19" s="137">
        <f>'PROFIL KELAS'!$G19</f>
        <v>80</v>
      </c>
      <c r="V19" s="137">
        <f>'PROFIL KELAS'!$I19</f>
        <v>50</v>
      </c>
      <c r="W19" s="137">
        <f>'PROFIL KELAS'!$K19</f>
        <v>40</v>
      </c>
      <c r="X19" s="138">
        <f>'PROFIL KELAS'!$M19</f>
        <v>60</v>
      </c>
      <c r="Y19" s="139">
        <f>'PROFIL KELAS'!$O19</f>
        <v>100</v>
      </c>
      <c r="Z19" s="29">
        <f>'PROFIL KELAS'!$Q19</f>
        <v>70</v>
      </c>
      <c r="AA19" s="29">
        <f>'PROFIL KELAS'!$S19</f>
        <v>70</v>
      </c>
      <c r="AB19" s="29">
        <f>'PROFIL KELAS'!$U19</f>
        <v>90</v>
      </c>
    </row>
    <row r="20" spans="1:28" ht="15.75" x14ac:dyDescent="0.25">
      <c r="A20" s="78">
        <v>3</v>
      </c>
      <c r="B20" s="75" t="str">
        <f t="array" ref="B20">IF(ROWS(B$18:B20)&lt;=$M$14,INDEX(DATA!B$10:B$510,SMALL(IF(DATA!$C$10:$C$510=$D$14,ROW(DATA!$B$10:$B$510)-ROW(DATA!$B$10)+1),ROWS(B$18:B20))),"")</f>
        <v>AMEERA SAFFIAH BINTI MOHD RAZUAN</v>
      </c>
      <c r="C20" s="75" t="str">
        <f t="array" ref="C20">IF(ROWS(C$18:C20)&lt;=$M$14,INDEX(DATA!C$10:C$510,SMALL(IF(DATA!$C$10:$C$510=$D$14,ROW(DATA!$B$10:$B$510)-ROW(DATA!$B$10)+1),ROWS(C$18:C20))),"")</f>
        <v>6 CERDIK</v>
      </c>
      <c r="D20" s="75" t="str">
        <f t="array" ref="D20">IF(ROWS(D$18:D20)&lt;=$M$14,INDEX(DATA!D$10:D$510,SMALL(IF(DATA!$C$10:$C$510=$D$14,ROW(DATA!$B$10:$B$510)-ROW(DATA!$B$10)+1),ROWS(D$18:D20))),"")</f>
        <v>CB48424</v>
      </c>
      <c r="E20" s="75">
        <f t="array" ref="E20">IF(ROWS(E$18:E20)&lt;=$M$14,INDEX(DATA!E$10:E$510,SMALL(IF(DATA!$C$10:$C$510=$D$14,ROW(DATA!$B$10:$B$510)-ROW(DATA!$B$10)+1),ROWS(E$18:E20))),"")</f>
        <v>3</v>
      </c>
      <c r="F20" s="75">
        <f t="array" ref="F20">IF(ROWS(F$18:F20)&lt;=$M$14,INDEX(DATA!F$10:F$510,SMALL(IF(DATA!$C$10:$C$510=$D$14,ROW(DATA!$B$10:$B$510)-ROW(DATA!$B$10)+1),ROWS(F$18:F20))),"")</f>
        <v>6</v>
      </c>
      <c r="G20" s="75">
        <f t="array" ref="G20">IF(ROWS(G$18:G20)&lt;=$M$14,INDEX(DATA!G$10:G$510,SMALL(IF(DATA!$C$10:$C$510=$D$14,ROW(DATA!$B$10:$B$510)-ROW(DATA!$B$10)+1),ROWS(G$18:G20))),"")</f>
        <v>9</v>
      </c>
      <c r="H20" s="75">
        <f t="array" ref="H20">IF(ROWS(H$18:H20)&lt;=$M$14,INDEX(DATA!H$10:H$510,SMALL(IF(DATA!$C$10:$C$510=$D$14,ROW(DATA!$B$10:$B$510)-ROW(DATA!$B$10)+1),ROWS(H$18:H20))),"")</f>
        <v>8</v>
      </c>
      <c r="I20" s="75">
        <f t="array" ref="I20">IF(ROWS(I$18:I20)&lt;=$M$14,INDEX(DATA!I$10:I$510,SMALL(IF(DATA!$C$10:$C$510=$D$14,ROW(DATA!$B$10:$B$510)-ROW(DATA!$B$10)+1),ROWS(I$18:I20))),"")</f>
        <v>8</v>
      </c>
      <c r="J20" s="75">
        <f t="array" ref="J20">IF(ROWS(J$18:J20)&lt;=$M$14,INDEX(DATA!J$10:J$510,SMALL(IF(DATA!$C$10:$C$510=$D$14,ROW(DATA!$B$10:$B$510)-ROW(DATA!$B$10)+1),ROWS(J$18:J20))),"")</f>
        <v>7</v>
      </c>
      <c r="K20" s="75">
        <f t="array" ref="K20">IF(ROWS(K$18:K20)&lt;=$M$14,INDEX(DATA!K$10:K$510,SMALL(IF(DATA!$C$10:$C$510=$D$14,ROW(DATA!$B$10:$B$510)-ROW(DATA!$B$10)+1),ROWS(K$18:K20))),"")</f>
        <v>8</v>
      </c>
      <c r="L20" s="75">
        <f t="array" ref="L20">IF(ROWS(L$18:L20)&lt;=$M$14,INDEX(DATA!L$10:L$510,SMALL(IF(DATA!$C$10:$C$510=$D$14,ROW(DATA!$B$10:$B$510)-ROW(DATA!$B$10)+1),ROWS(L$18:L20))),"")</f>
        <v>4</v>
      </c>
      <c r="M20" s="129">
        <f t="array" ref="M20">IF(ROWS(M$18:M20)&lt;=$M$14,INDEX(DATA!M$10:M$510,SMALL(IF(DATA!$C$10:$C$510=$D$14,ROW(DATA!$B$10:$B$510)-ROW(DATA!$B$10)+1),ROWS(M$18:M20))),"")</f>
        <v>9</v>
      </c>
      <c r="N20" s="137"/>
      <c r="O20" s="137"/>
      <c r="P20" s="137"/>
      <c r="Q20" s="137"/>
      <c r="R20" s="189" t="str">
        <f>DATA!$C$2</f>
        <v>SK FELDA PALONG 5</v>
      </c>
      <c r="S20" s="190" t="str">
        <f>DATA!$C$3</f>
        <v>NBA6016</v>
      </c>
      <c r="T20" s="137">
        <f>'PROFIL KELAS'!$E20</f>
        <v>30</v>
      </c>
      <c r="U20" s="137">
        <f>'PROFIL KELAS'!$G20</f>
        <v>60</v>
      </c>
      <c r="V20" s="137">
        <f>'PROFIL KELAS'!$I20</f>
        <v>90</v>
      </c>
      <c r="W20" s="137">
        <f>'PROFIL KELAS'!$K20</f>
        <v>80</v>
      </c>
      <c r="X20" s="138">
        <f>'PROFIL KELAS'!$M20</f>
        <v>80</v>
      </c>
      <c r="Y20" s="139">
        <f>'PROFIL KELAS'!$O20</f>
        <v>70</v>
      </c>
      <c r="Z20" s="29">
        <f>'PROFIL KELAS'!$Q20</f>
        <v>80</v>
      </c>
      <c r="AA20" s="29">
        <f>'PROFIL KELAS'!$S20</f>
        <v>40</v>
      </c>
      <c r="AB20" s="29">
        <f>'PROFIL KELAS'!$U20</f>
        <v>90</v>
      </c>
    </row>
    <row r="21" spans="1:28" ht="15.75" x14ac:dyDescent="0.25">
      <c r="A21" s="78">
        <v>4</v>
      </c>
      <c r="B21" s="75" t="str">
        <f t="array" ref="B21">IF(ROWS(B$18:B21)&lt;=$M$14,INDEX(DATA!B$10:B$510,SMALL(IF(DATA!$C$10:$C$510=$D$14,ROW(DATA!$B$10:$B$510)-ROW(DATA!$B$10)+1),ROWS(B$18:B21))),"")</f>
        <v>DARWISY ZULHILMI BIN SHAHIDAN</v>
      </c>
      <c r="C21" s="75" t="str">
        <f t="array" ref="C21">IF(ROWS(C$18:C21)&lt;=$M$14,INDEX(DATA!C$10:C$510,SMALL(IF(DATA!$C$10:$C$510=$D$14,ROW(DATA!$B$10:$B$510)-ROW(DATA!$B$10)+1),ROWS(C$18:C21))),"")</f>
        <v>6 CERDIK</v>
      </c>
      <c r="D21" s="75" t="str">
        <f t="array" ref="D21">IF(ROWS(D$18:D21)&lt;=$M$14,INDEX(DATA!D$10:D$510,SMALL(IF(DATA!$C$10:$C$510=$D$14,ROW(DATA!$B$10:$B$510)-ROW(DATA!$B$10)+1),ROWS(D$18:D21))),"")</f>
        <v>BY54836</v>
      </c>
      <c r="E21" s="75">
        <f t="array" ref="E21">IF(ROWS(E$18:E21)&lt;=$M$14,INDEX(DATA!E$10:E$510,SMALL(IF(DATA!$C$10:$C$510=$D$14,ROW(DATA!$B$10:$B$510)-ROW(DATA!$B$10)+1),ROWS(E$18:E21))),"")</f>
        <v>2</v>
      </c>
      <c r="F21" s="75">
        <f t="array" ref="F21">IF(ROWS(F$18:F21)&lt;=$M$14,INDEX(DATA!F$10:F$510,SMALL(IF(DATA!$C$10:$C$510=$D$14,ROW(DATA!$B$10:$B$510)-ROW(DATA!$B$10)+1),ROWS(F$18:F21))),"")</f>
        <v>8</v>
      </c>
      <c r="G21" s="75">
        <f t="array" ref="G21">IF(ROWS(G$18:G21)&lt;=$M$14,INDEX(DATA!G$10:G$510,SMALL(IF(DATA!$C$10:$C$510=$D$14,ROW(DATA!$B$10:$B$510)-ROW(DATA!$B$10)+1),ROWS(G$18:G21))),"")</f>
        <v>8</v>
      </c>
      <c r="H21" s="75">
        <f t="array" ref="H21">IF(ROWS(H$18:H21)&lt;=$M$14,INDEX(DATA!H$10:H$510,SMALL(IF(DATA!$C$10:$C$510=$D$14,ROW(DATA!$B$10:$B$510)-ROW(DATA!$B$10)+1),ROWS(H$18:H21))),"")</f>
        <v>5</v>
      </c>
      <c r="I21" s="75">
        <f t="array" ref="I21">IF(ROWS(I$18:I21)&lt;=$M$14,INDEX(DATA!I$10:I$510,SMALL(IF(DATA!$C$10:$C$510=$D$14,ROW(DATA!$B$10:$B$510)-ROW(DATA!$B$10)+1),ROWS(I$18:I21))),"")</f>
        <v>10</v>
      </c>
      <c r="J21" s="75">
        <f t="array" ref="J21">IF(ROWS(J$18:J21)&lt;=$M$14,INDEX(DATA!J$10:J$510,SMALL(IF(DATA!$C$10:$C$510=$D$14,ROW(DATA!$B$10:$B$510)-ROW(DATA!$B$10)+1),ROWS(J$18:J21))),"")</f>
        <v>6</v>
      </c>
      <c r="K21" s="75">
        <f t="array" ref="K21">IF(ROWS(K$18:K21)&lt;=$M$14,INDEX(DATA!K$10:K$510,SMALL(IF(DATA!$C$10:$C$510=$D$14,ROW(DATA!$B$10:$B$510)-ROW(DATA!$B$10)+1),ROWS(K$18:K21))),"")</f>
        <v>7</v>
      </c>
      <c r="L21" s="75">
        <f t="array" ref="L21">IF(ROWS(L$18:L21)&lt;=$M$14,INDEX(DATA!L$10:L$510,SMALL(IF(DATA!$C$10:$C$510=$D$14,ROW(DATA!$B$10:$B$510)-ROW(DATA!$B$10)+1),ROWS(L$18:L21))),"")</f>
        <v>4</v>
      </c>
      <c r="M21" s="129">
        <f t="array" ref="M21">IF(ROWS(M$18:M21)&lt;=$M$14,INDEX(DATA!M$10:M$510,SMALL(IF(DATA!$C$10:$C$510=$D$14,ROW(DATA!$B$10:$B$510)-ROW(DATA!$B$10)+1),ROWS(M$18:M21))),"")</f>
        <v>10</v>
      </c>
      <c r="N21" s="137"/>
      <c r="O21" s="137"/>
      <c r="P21" s="137"/>
      <c r="Q21" s="137"/>
      <c r="R21" s="189" t="str">
        <f>DATA!$C$2</f>
        <v>SK FELDA PALONG 5</v>
      </c>
      <c r="S21" s="190" t="str">
        <f>DATA!$C$3</f>
        <v>NBA6016</v>
      </c>
      <c r="T21" s="137">
        <f>'PROFIL KELAS'!$E21</f>
        <v>20</v>
      </c>
      <c r="U21" s="137">
        <f>'PROFIL KELAS'!$G21</f>
        <v>80</v>
      </c>
      <c r="V21" s="137">
        <f>'PROFIL KELAS'!$I21</f>
        <v>80</v>
      </c>
      <c r="W21" s="137">
        <f>'PROFIL KELAS'!$K21</f>
        <v>50</v>
      </c>
      <c r="X21" s="138">
        <f>'PROFIL KELAS'!$M21</f>
        <v>100</v>
      </c>
      <c r="Y21" s="139">
        <f>'PROFIL KELAS'!$O21</f>
        <v>60</v>
      </c>
      <c r="Z21" s="29">
        <f>'PROFIL KELAS'!$Q21</f>
        <v>70</v>
      </c>
      <c r="AA21" s="29">
        <f>'PROFIL KELAS'!$S21</f>
        <v>40</v>
      </c>
      <c r="AB21" s="29">
        <f>'PROFIL KELAS'!$U21</f>
        <v>100</v>
      </c>
    </row>
    <row r="22" spans="1:28" ht="15.75" x14ac:dyDescent="0.25">
      <c r="A22" s="78">
        <v>5</v>
      </c>
      <c r="B22" s="75" t="str">
        <f t="array" ref="B22">IF(ROWS(B$18:B22)&lt;=$M$14,INDEX(DATA!B$10:B$510,SMALL(IF(DATA!$C$10:$C$510=$D$14,ROW(DATA!$B$10:$B$510)-ROW(DATA!$B$10)+1),ROWS(B$18:B22))),"")</f>
        <v>DELISHA HANA BINTI AZMAN</v>
      </c>
      <c r="C22" s="75" t="str">
        <f t="array" ref="C22">IF(ROWS(C$18:C22)&lt;=$M$14,INDEX(DATA!C$10:C$510,SMALL(IF(DATA!$C$10:$C$510=$D$14,ROW(DATA!$B$10:$B$510)-ROW(DATA!$B$10)+1),ROWS(C$18:C22))),"")</f>
        <v>6 CERDIK</v>
      </c>
      <c r="D22" s="75" t="str">
        <f t="array" ref="D22">IF(ROWS(D$18:D22)&lt;=$M$14,INDEX(DATA!D$10:D$510,SMALL(IF(DATA!$C$10:$C$510=$D$14,ROW(DATA!$B$10:$B$510)-ROW(DATA!$B$10)+1),ROWS(D$18:D22))),"")</f>
        <v>BY54529</v>
      </c>
      <c r="E22" s="75">
        <f t="array" ref="E22">IF(ROWS(E$18:E22)&lt;=$M$14,INDEX(DATA!E$10:E$510,SMALL(IF(DATA!$C$10:$C$510=$D$14,ROW(DATA!$B$10:$B$510)-ROW(DATA!$B$10)+1),ROWS(E$18:E22))),"")</f>
        <v>10</v>
      </c>
      <c r="F22" s="75">
        <f t="array" ref="F22">IF(ROWS(F$18:F22)&lt;=$M$14,INDEX(DATA!F$10:F$510,SMALL(IF(DATA!$C$10:$C$510=$D$14,ROW(DATA!$B$10:$B$510)-ROW(DATA!$B$10)+1),ROWS(F$18:F22))),"")</f>
        <v>10</v>
      </c>
      <c r="G22" s="75">
        <f t="array" ref="G22">IF(ROWS(G$18:G22)&lt;=$M$14,INDEX(DATA!G$10:G$510,SMALL(IF(DATA!$C$10:$C$510=$D$14,ROW(DATA!$B$10:$B$510)-ROW(DATA!$B$10)+1),ROWS(G$18:G22))),"")</f>
        <v>10</v>
      </c>
      <c r="H22" s="75">
        <f t="array" ref="H22">IF(ROWS(H$18:H22)&lt;=$M$14,INDEX(DATA!H$10:H$510,SMALL(IF(DATA!$C$10:$C$510=$D$14,ROW(DATA!$B$10:$B$510)-ROW(DATA!$B$10)+1),ROWS(H$18:H22))),"")</f>
        <v>9</v>
      </c>
      <c r="I22" s="75">
        <f t="array" ref="I22">IF(ROWS(I$18:I22)&lt;=$M$14,INDEX(DATA!I$10:I$510,SMALL(IF(DATA!$C$10:$C$510=$D$14,ROW(DATA!$B$10:$B$510)-ROW(DATA!$B$10)+1),ROWS(I$18:I22))),"")</f>
        <v>10</v>
      </c>
      <c r="J22" s="75">
        <f t="array" ref="J22">IF(ROWS(J$18:J22)&lt;=$M$14,INDEX(DATA!J$10:J$510,SMALL(IF(DATA!$C$10:$C$510=$D$14,ROW(DATA!$B$10:$B$510)-ROW(DATA!$B$10)+1),ROWS(J$18:J22))),"")</f>
        <v>9</v>
      </c>
      <c r="K22" s="75">
        <f t="array" ref="K22">IF(ROWS(K$18:K22)&lt;=$M$14,INDEX(DATA!K$10:K$510,SMALL(IF(DATA!$C$10:$C$510=$D$14,ROW(DATA!$B$10:$B$510)-ROW(DATA!$B$10)+1),ROWS(K$18:K22))),"")</f>
        <v>8</v>
      </c>
      <c r="L22" s="75">
        <f t="array" ref="L22">IF(ROWS(L$18:L22)&lt;=$M$14,INDEX(DATA!L$10:L$510,SMALL(IF(DATA!$C$10:$C$510=$D$14,ROW(DATA!$B$10:$B$510)-ROW(DATA!$B$10)+1),ROWS(L$18:L22))),"")</f>
        <v>9</v>
      </c>
      <c r="M22" s="129">
        <f t="array" ref="M22">IF(ROWS(M$18:M22)&lt;=$M$14,INDEX(DATA!M$10:M$510,SMALL(IF(DATA!$C$10:$C$510=$D$14,ROW(DATA!$B$10:$B$510)-ROW(DATA!$B$10)+1),ROWS(M$18:M22))),"")</f>
        <v>8</v>
      </c>
      <c r="N22" s="137"/>
      <c r="O22" s="137"/>
      <c r="P22" s="137"/>
      <c r="Q22" s="137"/>
      <c r="R22" s="189" t="str">
        <f>DATA!$C$2</f>
        <v>SK FELDA PALONG 5</v>
      </c>
      <c r="S22" s="190" t="str">
        <f>DATA!$C$3</f>
        <v>NBA6016</v>
      </c>
      <c r="T22" s="137">
        <f>'PROFIL KELAS'!$E22</f>
        <v>100</v>
      </c>
      <c r="U22" s="137">
        <f>'PROFIL KELAS'!$G22</f>
        <v>100</v>
      </c>
      <c r="V22" s="137">
        <f>'PROFIL KELAS'!$I22</f>
        <v>100</v>
      </c>
      <c r="W22" s="137">
        <f>'PROFIL KELAS'!$K22</f>
        <v>90</v>
      </c>
      <c r="X22" s="138">
        <f>'PROFIL KELAS'!$M22</f>
        <v>100</v>
      </c>
      <c r="Y22" s="139">
        <f>'PROFIL KELAS'!$O22</f>
        <v>90</v>
      </c>
      <c r="Z22" s="29">
        <f>'PROFIL KELAS'!$Q22</f>
        <v>80</v>
      </c>
      <c r="AA22" s="29">
        <f>'PROFIL KELAS'!$S22</f>
        <v>90</v>
      </c>
      <c r="AB22" s="29">
        <f>'PROFIL KELAS'!$U22</f>
        <v>80</v>
      </c>
    </row>
    <row r="23" spans="1:28" ht="15.75" x14ac:dyDescent="0.25">
      <c r="A23" s="78">
        <v>6</v>
      </c>
      <c r="B23" s="75" t="str">
        <f t="array" ref="B23">IF(ROWS(B$18:B23)&lt;=$M$14,INDEX(DATA!B$10:B$510,SMALL(IF(DATA!$C$10:$C$510=$D$14,ROW(DATA!$B$10:$B$510)-ROW(DATA!$B$10)+1),ROWS(B$18:B23))),"")</f>
        <v>HARRAZ ZAKWAN BIN MOHD IMRANSYAH</v>
      </c>
      <c r="C23" s="75" t="str">
        <f t="array" ref="C23">IF(ROWS(C$18:C23)&lt;=$M$14,INDEX(DATA!C$10:C$510,SMALL(IF(DATA!$C$10:$C$510=$D$14,ROW(DATA!$B$10:$B$510)-ROW(DATA!$B$10)+1),ROWS(C$18:C23))),"")</f>
        <v>6 CERDIK</v>
      </c>
      <c r="D23" s="75" t="str">
        <f t="array" ref="D23">IF(ROWS(D$18:D23)&lt;=$M$14,INDEX(DATA!D$10:D$510,SMALL(IF(DATA!$C$10:$C$510=$D$14,ROW(DATA!$B$10:$B$510)-ROW(DATA!$B$10)+1),ROWS(D$18:D23))),"")</f>
        <v>BX58302</v>
      </c>
      <c r="E23" s="75">
        <f t="array" ref="E23">IF(ROWS(E$18:E23)&lt;=$M$14,INDEX(DATA!E$10:E$510,SMALL(IF(DATA!$C$10:$C$510=$D$14,ROW(DATA!$B$10:$B$510)-ROW(DATA!$B$10)+1),ROWS(E$18:E23))),"")</f>
        <v>3</v>
      </c>
      <c r="F23" s="75">
        <f t="array" ref="F23">IF(ROWS(F$18:F23)&lt;=$M$14,INDEX(DATA!F$10:F$510,SMALL(IF(DATA!$C$10:$C$510=$D$14,ROW(DATA!$B$10:$B$510)-ROW(DATA!$B$10)+1),ROWS(F$18:F23))),"")</f>
        <v>8</v>
      </c>
      <c r="G23" s="75">
        <f t="array" ref="G23">IF(ROWS(G$18:G23)&lt;=$M$14,INDEX(DATA!G$10:G$510,SMALL(IF(DATA!$C$10:$C$510=$D$14,ROW(DATA!$B$10:$B$510)-ROW(DATA!$B$10)+1),ROWS(G$18:G23))),"")</f>
        <v>8</v>
      </c>
      <c r="H23" s="75">
        <f t="array" ref="H23">IF(ROWS(H$18:H23)&lt;=$M$14,INDEX(DATA!H$10:H$510,SMALL(IF(DATA!$C$10:$C$510=$D$14,ROW(DATA!$B$10:$B$510)-ROW(DATA!$B$10)+1),ROWS(H$18:H23))),"")</f>
        <v>7</v>
      </c>
      <c r="I23" s="75">
        <f t="array" ref="I23">IF(ROWS(I$18:I23)&lt;=$M$14,INDEX(DATA!I$10:I$510,SMALL(IF(DATA!$C$10:$C$510=$D$14,ROW(DATA!$B$10:$B$510)-ROW(DATA!$B$10)+1),ROWS(I$18:I23))),"")</f>
        <v>5</v>
      </c>
      <c r="J23" s="75">
        <f t="array" ref="J23">IF(ROWS(J$18:J23)&lt;=$M$14,INDEX(DATA!J$10:J$510,SMALL(IF(DATA!$C$10:$C$510=$D$14,ROW(DATA!$B$10:$B$510)-ROW(DATA!$B$10)+1),ROWS(J$18:J23))),"")</f>
        <v>7</v>
      </c>
      <c r="K23" s="75">
        <f t="array" ref="K23">IF(ROWS(K$18:K23)&lt;=$M$14,INDEX(DATA!K$10:K$510,SMALL(IF(DATA!$C$10:$C$510=$D$14,ROW(DATA!$B$10:$B$510)-ROW(DATA!$B$10)+1),ROWS(K$18:K23))),"")</f>
        <v>5</v>
      </c>
      <c r="L23" s="75">
        <f t="array" ref="L23">IF(ROWS(L$18:L23)&lt;=$M$14,INDEX(DATA!L$10:L$510,SMALL(IF(DATA!$C$10:$C$510=$D$14,ROW(DATA!$B$10:$B$510)-ROW(DATA!$B$10)+1),ROWS(L$18:L23))),"")</f>
        <v>7</v>
      </c>
      <c r="M23" s="129">
        <f t="array" ref="M23">IF(ROWS(M$18:M23)&lt;=$M$14,INDEX(DATA!M$10:M$510,SMALL(IF(DATA!$C$10:$C$510=$D$14,ROW(DATA!$B$10:$B$510)-ROW(DATA!$B$10)+1),ROWS(M$18:M23))),"")</f>
        <v>9</v>
      </c>
      <c r="N23" s="137"/>
      <c r="O23" s="137"/>
      <c r="P23" s="137"/>
      <c r="Q23" s="137"/>
      <c r="R23" s="189" t="str">
        <f>DATA!$C$2</f>
        <v>SK FELDA PALONG 5</v>
      </c>
      <c r="S23" s="190" t="str">
        <f>DATA!$C$3</f>
        <v>NBA6016</v>
      </c>
      <c r="T23" s="137">
        <f>'PROFIL KELAS'!$E23</f>
        <v>30</v>
      </c>
      <c r="U23" s="137">
        <f>'PROFIL KELAS'!$G23</f>
        <v>80</v>
      </c>
      <c r="V23" s="137">
        <f>'PROFIL KELAS'!$I23</f>
        <v>80</v>
      </c>
      <c r="W23" s="137">
        <f>'PROFIL KELAS'!$K23</f>
        <v>70</v>
      </c>
      <c r="X23" s="138">
        <f>'PROFIL KELAS'!$M23</f>
        <v>50</v>
      </c>
      <c r="Y23" s="139">
        <f>'PROFIL KELAS'!$O23</f>
        <v>70</v>
      </c>
      <c r="Z23" s="29">
        <f>'PROFIL KELAS'!$Q23</f>
        <v>50</v>
      </c>
      <c r="AA23" s="29">
        <f>'PROFIL KELAS'!$S23</f>
        <v>70</v>
      </c>
      <c r="AB23" s="29">
        <f>'PROFIL KELAS'!$U23</f>
        <v>90</v>
      </c>
    </row>
    <row r="24" spans="1:28" ht="15.75" x14ac:dyDescent="0.25">
      <c r="A24" s="78">
        <v>7</v>
      </c>
      <c r="B24" s="75" t="str">
        <f t="array" ref="B24">IF(ROWS(B$18:B24)&lt;=$M$14,INDEX(DATA!B$10:B$510,SMALL(IF(DATA!$C$10:$C$510=$D$14,ROW(DATA!$B$10:$B$510)-ROW(DATA!$B$10)+1),ROWS(B$18:B24))),"")</f>
        <v>MOHAMAD DANISH DANIAL BIN MOHAMAD NASARUDDIN</v>
      </c>
      <c r="C24" s="75" t="str">
        <f t="array" ref="C24">IF(ROWS(C$18:C24)&lt;=$M$14,INDEX(DATA!C$10:C$510,SMALL(IF(DATA!$C$10:$C$510=$D$14,ROW(DATA!$B$10:$B$510)-ROW(DATA!$B$10)+1),ROWS(C$18:C24))),"")</f>
        <v>6 CERDIK</v>
      </c>
      <c r="D24" s="75" t="str">
        <f t="array" ref="D24">IF(ROWS(D$18:D24)&lt;=$M$14,INDEX(DATA!D$10:D$510,SMALL(IF(DATA!$C$10:$C$510=$D$14,ROW(DATA!$B$10:$B$510)-ROW(DATA!$B$10)+1),ROWS(D$18:D24))),"")</f>
        <v>CA19676</v>
      </c>
      <c r="E24" s="75">
        <f t="array" ref="E24">IF(ROWS(E$18:E24)&lt;=$M$14,INDEX(DATA!E$10:E$510,SMALL(IF(DATA!$C$10:$C$510=$D$14,ROW(DATA!$B$10:$B$510)-ROW(DATA!$B$10)+1),ROWS(E$18:E24))),"")</f>
        <v>3</v>
      </c>
      <c r="F24" s="75">
        <f t="array" ref="F24">IF(ROWS(F$18:F24)&lt;=$M$14,INDEX(DATA!F$10:F$510,SMALL(IF(DATA!$C$10:$C$510=$D$14,ROW(DATA!$B$10:$B$510)-ROW(DATA!$B$10)+1),ROWS(F$18:F24))),"")</f>
        <v>6</v>
      </c>
      <c r="G24" s="75">
        <f t="array" ref="G24">IF(ROWS(G$18:G24)&lt;=$M$14,INDEX(DATA!G$10:G$510,SMALL(IF(DATA!$C$10:$C$510=$D$14,ROW(DATA!$B$10:$B$510)-ROW(DATA!$B$10)+1),ROWS(G$18:G24))),"")</f>
        <v>8</v>
      </c>
      <c r="H24" s="75">
        <f t="array" ref="H24">IF(ROWS(H$18:H24)&lt;=$M$14,INDEX(DATA!H$10:H$510,SMALL(IF(DATA!$C$10:$C$510=$D$14,ROW(DATA!$B$10:$B$510)-ROW(DATA!$B$10)+1),ROWS(H$18:H24))),"")</f>
        <v>6</v>
      </c>
      <c r="I24" s="75">
        <f t="array" ref="I24">IF(ROWS(I$18:I24)&lt;=$M$14,INDEX(DATA!I$10:I$510,SMALL(IF(DATA!$C$10:$C$510=$D$14,ROW(DATA!$B$10:$B$510)-ROW(DATA!$B$10)+1),ROWS(I$18:I24))),"")</f>
        <v>10</v>
      </c>
      <c r="J24" s="75">
        <f t="array" ref="J24">IF(ROWS(J$18:J24)&lt;=$M$14,INDEX(DATA!J$10:J$510,SMALL(IF(DATA!$C$10:$C$510=$D$14,ROW(DATA!$B$10:$B$510)-ROW(DATA!$B$10)+1),ROWS(J$18:J24))),"")</f>
        <v>7</v>
      </c>
      <c r="K24" s="75">
        <f t="array" ref="K24">IF(ROWS(K$18:K24)&lt;=$M$14,INDEX(DATA!K$10:K$510,SMALL(IF(DATA!$C$10:$C$510=$D$14,ROW(DATA!$B$10:$B$510)-ROW(DATA!$B$10)+1),ROWS(K$18:K24))),"")</f>
        <v>6</v>
      </c>
      <c r="L24" s="75">
        <f t="array" ref="L24">IF(ROWS(L$18:L24)&lt;=$M$14,INDEX(DATA!L$10:L$510,SMALL(IF(DATA!$C$10:$C$510=$D$14,ROW(DATA!$B$10:$B$510)-ROW(DATA!$B$10)+1),ROWS(L$18:L24))),"")</f>
        <v>4</v>
      </c>
      <c r="M24" s="129">
        <f t="array" ref="M24">IF(ROWS(M$18:M24)&lt;=$M$14,INDEX(DATA!M$10:M$510,SMALL(IF(DATA!$C$10:$C$510=$D$14,ROW(DATA!$B$10:$B$510)-ROW(DATA!$B$10)+1),ROWS(M$18:M24))),"")</f>
        <v>9</v>
      </c>
      <c r="N24" s="137"/>
      <c r="O24" s="137"/>
      <c r="P24" s="137"/>
      <c r="Q24" s="137"/>
      <c r="R24" s="189" t="str">
        <f>DATA!$C$2</f>
        <v>SK FELDA PALONG 5</v>
      </c>
      <c r="S24" s="190" t="str">
        <f>DATA!$C$3</f>
        <v>NBA6016</v>
      </c>
      <c r="T24" s="137">
        <f>'PROFIL KELAS'!$E24</f>
        <v>30</v>
      </c>
      <c r="U24" s="137">
        <f>'PROFIL KELAS'!$G24</f>
        <v>60</v>
      </c>
      <c r="V24" s="137">
        <f>'PROFIL KELAS'!$I24</f>
        <v>80</v>
      </c>
      <c r="W24" s="137">
        <f>'PROFIL KELAS'!$K24</f>
        <v>60</v>
      </c>
      <c r="X24" s="138">
        <f>'PROFIL KELAS'!$M24</f>
        <v>100</v>
      </c>
      <c r="Y24" s="139">
        <f>'PROFIL KELAS'!$O24</f>
        <v>70</v>
      </c>
      <c r="Z24" s="29">
        <f>'PROFIL KELAS'!$Q24</f>
        <v>60</v>
      </c>
      <c r="AA24" s="29">
        <f>'PROFIL KELAS'!$S24</f>
        <v>40</v>
      </c>
      <c r="AB24" s="29">
        <f>'PROFIL KELAS'!$U24</f>
        <v>90</v>
      </c>
    </row>
    <row r="25" spans="1:28" ht="15.75" x14ac:dyDescent="0.25">
      <c r="A25" s="78">
        <v>8</v>
      </c>
      <c r="B25" s="75" t="str">
        <f t="array" ref="B25">IF(ROWS(B$18:B25)&lt;=$M$14,INDEX(DATA!B$10:B$510,SMALL(IF(DATA!$C$10:$C$510=$D$14,ROW(DATA!$B$10:$B$510)-ROW(DATA!$B$10)+1),ROWS(B$18:B25))),"")</f>
        <v>MOHAMAD MIKHAIL HAQIMI BIN ABDULLAH</v>
      </c>
      <c r="C25" s="75" t="str">
        <f t="array" ref="C25">IF(ROWS(C$18:C25)&lt;=$M$14,INDEX(DATA!C$10:C$510,SMALL(IF(DATA!$C$10:$C$510=$D$14,ROW(DATA!$B$10:$B$510)-ROW(DATA!$B$10)+1),ROWS(C$18:C25))),"")</f>
        <v>6 CERDIK</v>
      </c>
      <c r="D25" s="75" t="str">
        <f t="array" ref="D25">IF(ROWS(D$18:D25)&lt;=$M$14,INDEX(DATA!D$10:D$510,SMALL(IF(DATA!$C$10:$C$510=$D$14,ROW(DATA!$B$10:$B$510)-ROW(DATA!$B$10)+1),ROWS(D$18:D25))),"")</f>
        <v>CC54134</v>
      </c>
      <c r="E25" s="75">
        <f t="array" ref="E25">IF(ROWS(E$18:E25)&lt;=$M$14,INDEX(DATA!E$10:E$510,SMALL(IF(DATA!$C$10:$C$510=$D$14,ROW(DATA!$B$10:$B$510)-ROW(DATA!$B$10)+1),ROWS(E$18:E25))),"")</f>
        <v>1</v>
      </c>
      <c r="F25" s="75">
        <f t="array" ref="F25">IF(ROWS(F$18:F25)&lt;=$M$14,INDEX(DATA!F$10:F$510,SMALL(IF(DATA!$C$10:$C$510=$D$14,ROW(DATA!$B$10:$B$510)-ROW(DATA!$B$10)+1),ROWS(F$18:F25))),"")</f>
        <v>10</v>
      </c>
      <c r="G25" s="75">
        <f t="array" ref="G25">IF(ROWS(G$18:G25)&lt;=$M$14,INDEX(DATA!G$10:G$510,SMALL(IF(DATA!$C$10:$C$510=$D$14,ROW(DATA!$B$10:$B$510)-ROW(DATA!$B$10)+1),ROWS(G$18:G25))),"")</f>
        <v>9</v>
      </c>
      <c r="H25" s="75">
        <f t="array" ref="H25">IF(ROWS(H$18:H25)&lt;=$M$14,INDEX(DATA!H$10:H$510,SMALL(IF(DATA!$C$10:$C$510=$D$14,ROW(DATA!$B$10:$B$510)-ROW(DATA!$B$10)+1),ROWS(H$18:H25))),"")</f>
        <v>8</v>
      </c>
      <c r="I25" s="75">
        <f t="array" ref="I25">IF(ROWS(I$18:I25)&lt;=$M$14,INDEX(DATA!I$10:I$510,SMALL(IF(DATA!$C$10:$C$510=$D$14,ROW(DATA!$B$10:$B$510)-ROW(DATA!$B$10)+1),ROWS(I$18:I25))),"")</f>
        <v>7</v>
      </c>
      <c r="J25" s="75">
        <f t="array" ref="J25">IF(ROWS(J$18:J25)&lt;=$M$14,INDEX(DATA!J$10:J$510,SMALL(IF(DATA!$C$10:$C$510=$D$14,ROW(DATA!$B$10:$B$510)-ROW(DATA!$B$10)+1),ROWS(J$18:J25))),"")</f>
        <v>8</v>
      </c>
      <c r="K25" s="75">
        <f t="array" ref="K25">IF(ROWS(K$18:K25)&lt;=$M$14,INDEX(DATA!K$10:K$510,SMALL(IF(DATA!$C$10:$C$510=$D$14,ROW(DATA!$B$10:$B$510)-ROW(DATA!$B$10)+1),ROWS(K$18:K25))),"")</f>
        <v>9</v>
      </c>
      <c r="L25" s="75">
        <f t="array" ref="L25">IF(ROWS(L$18:L25)&lt;=$M$14,INDEX(DATA!L$10:L$510,SMALL(IF(DATA!$C$10:$C$510=$D$14,ROW(DATA!$B$10:$B$510)-ROW(DATA!$B$10)+1),ROWS(L$18:L25))),"")</f>
        <v>4</v>
      </c>
      <c r="M25" s="129">
        <f t="array" ref="M25">IF(ROWS(M$18:M25)&lt;=$M$14,INDEX(DATA!M$10:M$510,SMALL(IF(DATA!$C$10:$C$510=$D$14,ROW(DATA!$B$10:$B$510)-ROW(DATA!$B$10)+1),ROWS(M$18:M25))),"")</f>
        <v>10</v>
      </c>
      <c r="N25" s="137"/>
      <c r="O25" s="137"/>
      <c r="P25" s="137"/>
      <c r="Q25" s="137"/>
      <c r="R25" s="189" t="str">
        <f>DATA!$C$2</f>
        <v>SK FELDA PALONG 5</v>
      </c>
      <c r="S25" s="190" t="str">
        <f>DATA!$C$3</f>
        <v>NBA6016</v>
      </c>
      <c r="T25" s="137">
        <f>'PROFIL KELAS'!$E25</f>
        <v>10</v>
      </c>
      <c r="U25" s="137">
        <f>'PROFIL KELAS'!$G25</f>
        <v>100</v>
      </c>
      <c r="V25" s="137">
        <f>'PROFIL KELAS'!$I25</f>
        <v>90</v>
      </c>
      <c r="W25" s="137">
        <f>'PROFIL KELAS'!$K25</f>
        <v>80</v>
      </c>
      <c r="X25" s="138">
        <f>'PROFIL KELAS'!$M25</f>
        <v>70</v>
      </c>
      <c r="Y25" s="139">
        <f>'PROFIL KELAS'!$O25</f>
        <v>80</v>
      </c>
      <c r="Z25" s="29">
        <f>'PROFIL KELAS'!$Q25</f>
        <v>90</v>
      </c>
      <c r="AA25" s="29">
        <f>'PROFIL KELAS'!$S25</f>
        <v>40</v>
      </c>
      <c r="AB25" s="29">
        <f>'PROFIL KELAS'!$U25</f>
        <v>100</v>
      </c>
    </row>
    <row r="26" spans="1:28" ht="15.75" x14ac:dyDescent="0.25">
      <c r="A26" s="78">
        <v>9</v>
      </c>
      <c r="B26" s="75" t="str">
        <f t="array" ref="B26">IF(ROWS(B$18:B26)&lt;=$M$14,INDEX(DATA!B$10:B$510,SMALL(IF(DATA!$C$10:$C$510=$D$14,ROW(DATA!$B$10:$B$510)-ROW(DATA!$B$10)+1),ROWS(B$18:B26))),"")</f>
        <v>MUHAMMAD AMIN BIN ISKANDAR</v>
      </c>
      <c r="C26" s="75" t="str">
        <f t="array" ref="C26">IF(ROWS(C$18:C26)&lt;=$M$14,INDEX(DATA!C$10:C$510,SMALL(IF(DATA!$C$10:$C$510=$D$14,ROW(DATA!$B$10:$B$510)-ROW(DATA!$B$10)+1),ROWS(C$18:C26))),"")</f>
        <v>6 CERDIK</v>
      </c>
      <c r="D26" s="75" t="str">
        <f t="array" ref="D26">IF(ROWS(D$18:D26)&lt;=$M$14,INDEX(DATA!D$10:D$510,SMALL(IF(DATA!$C$10:$C$510=$D$14,ROW(DATA!$B$10:$B$510)-ROW(DATA!$B$10)+1),ROWS(D$18:D26))),"")</f>
        <v>CA39174</v>
      </c>
      <c r="E26" s="75">
        <f t="array" ref="E26">IF(ROWS(E$18:E26)&lt;=$M$14,INDEX(DATA!E$10:E$510,SMALL(IF(DATA!$C$10:$C$510=$D$14,ROW(DATA!$B$10:$B$510)-ROW(DATA!$B$10)+1),ROWS(E$18:E26))),"")</f>
        <v>0</v>
      </c>
      <c r="F26" s="75">
        <f t="array" ref="F26">IF(ROWS(F$18:F26)&lt;=$M$14,INDEX(DATA!F$10:F$510,SMALL(IF(DATA!$C$10:$C$510=$D$14,ROW(DATA!$B$10:$B$510)-ROW(DATA!$B$10)+1),ROWS(F$18:F26))),"")</f>
        <v>3</v>
      </c>
      <c r="G26" s="75">
        <f t="array" ref="G26">IF(ROWS(G$18:G26)&lt;=$M$14,INDEX(DATA!G$10:G$510,SMALL(IF(DATA!$C$10:$C$510=$D$14,ROW(DATA!$B$10:$B$510)-ROW(DATA!$B$10)+1),ROWS(G$18:G26))),"")</f>
        <v>8</v>
      </c>
      <c r="H26" s="75">
        <f t="array" ref="H26">IF(ROWS(H$18:H26)&lt;=$M$14,INDEX(DATA!H$10:H$510,SMALL(IF(DATA!$C$10:$C$510=$D$14,ROW(DATA!$B$10:$B$510)-ROW(DATA!$B$10)+1),ROWS(H$18:H26))),"")</f>
        <v>3</v>
      </c>
      <c r="I26" s="75">
        <f t="array" ref="I26">IF(ROWS(I$18:I26)&lt;=$M$14,INDEX(DATA!I$10:I$510,SMALL(IF(DATA!$C$10:$C$510=$D$14,ROW(DATA!$B$10:$B$510)-ROW(DATA!$B$10)+1),ROWS(I$18:I26))),"")</f>
        <v>4</v>
      </c>
      <c r="J26" s="75">
        <f t="array" ref="J26">IF(ROWS(J$18:J26)&lt;=$M$14,INDEX(DATA!J$10:J$510,SMALL(IF(DATA!$C$10:$C$510=$D$14,ROW(DATA!$B$10:$B$510)-ROW(DATA!$B$10)+1),ROWS(J$18:J26))),"")</f>
        <v>7</v>
      </c>
      <c r="K26" s="75">
        <f t="array" ref="K26">IF(ROWS(K$18:K26)&lt;=$M$14,INDEX(DATA!K$10:K$510,SMALL(IF(DATA!$C$10:$C$510=$D$14,ROW(DATA!$B$10:$B$510)-ROW(DATA!$B$10)+1),ROWS(K$18:K26))),"")</f>
        <v>4</v>
      </c>
      <c r="L26" s="75">
        <f t="array" ref="L26">IF(ROWS(L$18:L26)&lt;=$M$14,INDEX(DATA!L$10:L$510,SMALL(IF(DATA!$C$10:$C$510=$D$14,ROW(DATA!$B$10:$B$510)-ROW(DATA!$B$10)+1),ROWS(L$18:L26))),"")</f>
        <v>3</v>
      </c>
      <c r="M26" s="129">
        <f t="array" ref="M26">IF(ROWS(M$18:M26)&lt;=$M$14,INDEX(DATA!M$10:M$510,SMALL(IF(DATA!$C$10:$C$510=$D$14,ROW(DATA!$B$10:$B$510)-ROW(DATA!$B$10)+1),ROWS(M$18:M26))),"")</f>
        <v>8</v>
      </c>
      <c r="N26" s="137"/>
      <c r="O26" s="137"/>
      <c r="P26" s="137"/>
      <c r="Q26" s="137"/>
      <c r="R26" s="189" t="str">
        <f>DATA!$C$2</f>
        <v>SK FELDA PALONG 5</v>
      </c>
      <c r="S26" s="190" t="str">
        <f>DATA!$C$3</f>
        <v>NBA6016</v>
      </c>
      <c r="T26" s="137">
        <f>'PROFIL KELAS'!$E26</f>
        <v>0</v>
      </c>
      <c r="U26" s="137">
        <f>'PROFIL KELAS'!$G26</f>
        <v>30</v>
      </c>
      <c r="V26" s="137">
        <f>'PROFIL KELAS'!$I26</f>
        <v>80</v>
      </c>
      <c r="W26" s="137">
        <f>'PROFIL KELAS'!$K26</f>
        <v>30</v>
      </c>
      <c r="X26" s="138">
        <f>'PROFIL KELAS'!$M26</f>
        <v>40</v>
      </c>
      <c r="Y26" s="139">
        <f>'PROFIL KELAS'!$O26</f>
        <v>70</v>
      </c>
      <c r="Z26" s="29">
        <f>'PROFIL KELAS'!$Q26</f>
        <v>40</v>
      </c>
      <c r="AA26" s="29">
        <f>'PROFIL KELAS'!$S26</f>
        <v>30</v>
      </c>
      <c r="AB26" s="29">
        <f>'PROFIL KELAS'!$U26</f>
        <v>80</v>
      </c>
    </row>
    <row r="27" spans="1:28" ht="15.75" x14ac:dyDescent="0.25">
      <c r="A27" s="78">
        <v>10</v>
      </c>
      <c r="B27" s="75" t="str">
        <f t="array" ref="B27">IF(ROWS(B$18:B27)&lt;=$M$14,INDEX(DATA!B$10:B$510,SMALL(IF(DATA!$C$10:$C$510=$D$14,ROW(DATA!$B$10:$B$510)-ROW(DATA!$B$10)+1),ROWS(B$18:B27))),"")</f>
        <v>MUHAMMAD AMIRUL IMAN BIN ADAM</v>
      </c>
      <c r="C27" s="75" t="str">
        <f t="array" ref="C27">IF(ROWS(C$18:C27)&lt;=$M$14,INDEX(DATA!C$10:C$510,SMALL(IF(DATA!$C$10:$C$510=$D$14,ROW(DATA!$B$10:$B$510)-ROW(DATA!$B$10)+1),ROWS(C$18:C27))),"")</f>
        <v>6 CERDIK</v>
      </c>
      <c r="D27" s="75" t="str">
        <f t="array" ref="D27">IF(ROWS(D$18:D27)&lt;=$M$14,INDEX(DATA!D$10:D$510,SMALL(IF(DATA!$C$10:$C$510=$D$14,ROW(DATA!$B$10:$B$510)-ROW(DATA!$B$10)+1),ROWS(D$18:D27))),"")</f>
        <v>BC59535</v>
      </c>
      <c r="E27" s="75">
        <f t="array" ref="E27">IF(ROWS(E$18:E27)&lt;=$M$14,INDEX(DATA!E$10:E$510,SMALL(IF(DATA!$C$10:$C$510=$D$14,ROW(DATA!$B$10:$B$510)-ROW(DATA!$B$10)+1),ROWS(E$18:E27))),"")</f>
        <v>2</v>
      </c>
      <c r="F27" s="75">
        <f t="array" ref="F27">IF(ROWS(F$18:F27)&lt;=$M$14,INDEX(DATA!F$10:F$510,SMALL(IF(DATA!$C$10:$C$510=$D$14,ROW(DATA!$B$10:$B$510)-ROW(DATA!$B$10)+1),ROWS(F$18:F27))),"")</f>
        <v>4</v>
      </c>
      <c r="G27" s="75">
        <f t="array" ref="G27">IF(ROWS(G$18:G27)&lt;=$M$14,INDEX(DATA!G$10:G$510,SMALL(IF(DATA!$C$10:$C$510=$D$14,ROW(DATA!$B$10:$B$510)-ROW(DATA!$B$10)+1),ROWS(G$18:G27))),"")</f>
        <v>7</v>
      </c>
      <c r="H27" s="75">
        <f t="array" ref="H27">IF(ROWS(H$18:H27)&lt;=$M$14,INDEX(DATA!H$10:H$510,SMALL(IF(DATA!$C$10:$C$510=$D$14,ROW(DATA!$B$10:$B$510)-ROW(DATA!$B$10)+1),ROWS(H$18:H27))),"")</f>
        <v>4</v>
      </c>
      <c r="I27" s="75">
        <f t="array" ref="I27">IF(ROWS(I$18:I27)&lt;=$M$14,INDEX(DATA!I$10:I$510,SMALL(IF(DATA!$C$10:$C$510=$D$14,ROW(DATA!$B$10:$B$510)-ROW(DATA!$B$10)+1),ROWS(I$18:I27))),"")</f>
        <v>2</v>
      </c>
      <c r="J27" s="75">
        <f t="array" ref="J27">IF(ROWS(J$18:J27)&lt;=$M$14,INDEX(DATA!J$10:J$510,SMALL(IF(DATA!$C$10:$C$510=$D$14,ROW(DATA!$B$10:$B$510)-ROW(DATA!$B$10)+1),ROWS(J$18:J27))),"")</f>
        <v>6</v>
      </c>
      <c r="K27" s="75">
        <f t="array" ref="K27">IF(ROWS(K$18:K27)&lt;=$M$14,INDEX(DATA!K$10:K$510,SMALL(IF(DATA!$C$10:$C$510=$D$14,ROW(DATA!$B$10:$B$510)-ROW(DATA!$B$10)+1),ROWS(K$18:K27))),"")</f>
        <v>6</v>
      </c>
      <c r="L27" s="75">
        <f t="array" ref="L27">IF(ROWS(L$18:L27)&lt;=$M$14,INDEX(DATA!L$10:L$510,SMALL(IF(DATA!$C$10:$C$510=$D$14,ROW(DATA!$B$10:$B$510)-ROW(DATA!$B$10)+1),ROWS(L$18:L27))),"")</f>
        <v>4</v>
      </c>
      <c r="M27" s="129">
        <f t="array" ref="M27">IF(ROWS(M$18:M27)&lt;=$M$14,INDEX(DATA!M$10:M$510,SMALL(IF(DATA!$C$10:$C$510=$D$14,ROW(DATA!$B$10:$B$510)-ROW(DATA!$B$10)+1),ROWS(M$18:M27))),"")</f>
        <v>4</v>
      </c>
      <c r="N27" s="137"/>
      <c r="O27" s="137"/>
      <c r="P27" s="137"/>
      <c r="Q27" s="137"/>
      <c r="R27" s="189" t="str">
        <f>DATA!$C$2</f>
        <v>SK FELDA PALONG 5</v>
      </c>
      <c r="S27" s="190" t="str">
        <f>DATA!$C$3</f>
        <v>NBA6016</v>
      </c>
      <c r="T27" s="137">
        <f>'PROFIL KELAS'!$E27</f>
        <v>20</v>
      </c>
      <c r="U27" s="137">
        <f>'PROFIL KELAS'!$G27</f>
        <v>40</v>
      </c>
      <c r="V27" s="137">
        <f>'PROFIL KELAS'!$I27</f>
        <v>70</v>
      </c>
      <c r="W27" s="137">
        <f>'PROFIL KELAS'!$K27</f>
        <v>40</v>
      </c>
      <c r="X27" s="138">
        <f>'PROFIL KELAS'!$M27</f>
        <v>20</v>
      </c>
      <c r="Y27" s="139">
        <f>'PROFIL KELAS'!$O27</f>
        <v>60</v>
      </c>
      <c r="Z27" s="29">
        <f>'PROFIL KELAS'!$Q27</f>
        <v>60</v>
      </c>
      <c r="AA27" s="29">
        <f>'PROFIL KELAS'!$S27</f>
        <v>40</v>
      </c>
      <c r="AB27" s="29">
        <f>'PROFIL KELAS'!$U27</f>
        <v>40</v>
      </c>
    </row>
    <row r="28" spans="1:28" ht="15.75" x14ac:dyDescent="0.25">
      <c r="A28" s="78">
        <v>11</v>
      </c>
      <c r="B28" s="75" t="str">
        <f t="array" ref="B28">IF(ROWS(B$18:B28)&lt;=$M$14,INDEX(DATA!B$10:B$510,SMALL(IF(DATA!$C$10:$C$510=$D$14,ROW(DATA!$B$10:$B$510)-ROW(DATA!$B$10)+1),ROWS(B$18:B28))),"")</f>
        <v>MUHAMMAD DANIEL ASHRAF BIN ABDULLAH</v>
      </c>
      <c r="C28" s="75" t="str">
        <f t="array" ref="C28">IF(ROWS(C$18:C28)&lt;=$M$14,INDEX(DATA!C$10:C$510,SMALL(IF(DATA!$C$10:$C$510=$D$14,ROW(DATA!$B$10:$B$510)-ROW(DATA!$B$10)+1),ROWS(C$18:C28))),"")</f>
        <v>6 CERDIK</v>
      </c>
      <c r="D28" s="75" t="str">
        <f t="array" ref="D28">IF(ROWS(D$18:D28)&lt;=$M$14,INDEX(DATA!D$10:D$510,SMALL(IF(DATA!$C$10:$C$510=$D$14,ROW(DATA!$B$10:$B$510)-ROW(DATA!$B$10)+1),ROWS(D$18:D28))),"")</f>
        <v>BY53034</v>
      </c>
      <c r="E28" s="75">
        <f t="array" ref="E28">IF(ROWS(E$18:E28)&lt;=$M$14,INDEX(DATA!E$10:E$510,SMALL(IF(DATA!$C$10:$C$510=$D$14,ROW(DATA!$B$10:$B$510)-ROW(DATA!$B$10)+1),ROWS(E$18:E28))),"")</f>
        <v>5</v>
      </c>
      <c r="F28" s="75">
        <f t="array" ref="F28">IF(ROWS(F$18:F28)&lt;=$M$14,INDEX(DATA!F$10:F$510,SMALL(IF(DATA!$C$10:$C$510=$D$14,ROW(DATA!$B$10:$B$510)-ROW(DATA!$B$10)+1),ROWS(F$18:F28))),"")</f>
        <v>8</v>
      </c>
      <c r="G28" s="75">
        <f t="array" ref="G28">IF(ROWS(G$18:G28)&lt;=$M$14,INDEX(DATA!G$10:G$510,SMALL(IF(DATA!$C$10:$C$510=$D$14,ROW(DATA!$B$10:$B$510)-ROW(DATA!$B$10)+1),ROWS(G$18:G28))),"")</f>
        <v>7</v>
      </c>
      <c r="H28" s="75">
        <f t="array" ref="H28">IF(ROWS(H$18:H28)&lt;=$M$14,INDEX(DATA!H$10:H$510,SMALL(IF(DATA!$C$10:$C$510=$D$14,ROW(DATA!$B$10:$B$510)-ROW(DATA!$B$10)+1),ROWS(H$18:H28))),"")</f>
        <v>8</v>
      </c>
      <c r="I28" s="75">
        <f t="array" ref="I28">IF(ROWS(I$18:I28)&lt;=$M$14,INDEX(DATA!I$10:I$510,SMALL(IF(DATA!$C$10:$C$510=$D$14,ROW(DATA!$B$10:$B$510)-ROW(DATA!$B$10)+1),ROWS(I$18:I28))),"")</f>
        <v>8</v>
      </c>
      <c r="J28" s="75">
        <f t="array" ref="J28">IF(ROWS(J$18:J28)&lt;=$M$14,INDEX(DATA!J$10:J$510,SMALL(IF(DATA!$C$10:$C$510=$D$14,ROW(DATA!$B$10:$B$510)-ROW(DATA!$B$10)+1),ROWS(J$18:J28))),"")</f>
        <v>8</v>
      </c>
      <c r="K28" s="75">
        <f t="array" ref="K28">IF(ROWS(K$18:K28)&lt;=$M$14,INDEX(DATA!K$10:K$510,SMALL(IF(DATA!$C$10:$C$510=$D$14,ROW(DATA!$B$10:$B$510)-ROW(DATA!$B$10)+1),ROWS(K$18:K28))),"")</f>
        <v>7</v>
      </c>
      <c r="L28" s="75">
        <f t="array" ref="L28">IF(ROWS(L$18:L28)&lt;=$M$14,INDEX(DATA!L$10:L$510,SMALL(IF(DATA!$C$10:$C$510=$D$14,ROW(DATA!$B$10:$B$510)-ROW(DATA!$B$10)+1),ROWS(L$18:L28))),"")</f>
        <v>4</v>
      </c>
      <c r="M28" s="129">
        <f t="array" ref="M28">IF(ROWS(M$18:M28)&lt;=$M$14,INDEX(DATA!M$10:M$510,SMALL(IF(DATA!$C$10:$C$510=$D$14,ROW(DATA!$B$10:$B$510)-ROW(DATA!$B$10)+1),ROWS(M$18:M28))),"")</f>
        <v>9</v>
      </c>
      <c r="N28" s="137"/>
      <c r="O28" s="137"/>
      <c r="P28" s="137"/>
      <c r="Q28" s="137"/>
      <c r="R28" s="189" t="str">
        <f>DATA!$C$2</f>
        <v>SK FELDA PALONG 5</v>
      </c>
      <c r="S28" s="190" t="str">
        <f>DATA!$C$3</f>
        <v>NBA6016</v>
      </c>
      <c r="T28" s="137">
        <f>'PROFIL KELAS'!$E28</f>
        <v>50</v>
      </c>
      <c r="U28" s="137">
        <f>'PROFIL KELAS'!$G28</f>
        <v>80</v>
      </c>
      <c r="V28" s="137">
        <f>'PROFIL KELAS'!$I28</f>
        <v>70</v>
      </c>
      <c r="W28" s="137">
        <f>'PROFIL KELAS'!$K28</f>
        <v>80</v>
      </c>
      <c r="X28" s="138">
        <f>'PROFIL KELAS'!$M28</f>
        <v>80</v>
      </c>
      <c r="Y28" s="139">
        <f>'PROFIL KELAS'!$O28</f>
        <v>80</v>
      </c>
      <c r="Z28" s="29">
        <f>'PROFIL KELAS'!$Q28</f>
        <v>70</v>
      </c>
      <c r="AA28" s="29">
        <f>'PROFIL KELAS'!$S28</f>
        <v>40</v>
      </c>
      <c r="AB28" s="29">
        <f>'PROFIL KELAS'!$U28</f>
        <v>90</v>
      </c>
    </row>
    <row r="29" spans="1:28" ht="15.75" x14ac:dyDescent="0.25">
      <c r="A29" s="78">
        <v>12</v>
      </c>
      <c r="B29" s="75" t="str">
        <f t="array" ref="B29">IF(ROWS(B$18:B29)&lt;=$M$14,INDEX(DATA!B$10:B$510,SMALL(IF(DATA!$C$10:$C$510=$D$14,ROW(DATA!$B$10:$B$510)-ROW(DATA!$B$10)+1),ROWS(B$18:B29))),"")</f>
        <v>MUHAMMAD DENISH RIFQIE BIN ABD RAHMAN</v>
      </c>
      <c r="C29" s="75" t="str">
        <f t="array" ref="C29">IF(ROWS(C$18:C29)&lt;=$M$14,INDEX(DATA!C$10:C$510,SMALL(IF(DATA!$C$10:$C$510=$D$14,ROW(DATA!$B$10:$B$510)-ROW(DATA!$B$10)+1),ROWS(C$18:C29))),"")</f>
        <v>6 CERDIK</v>
      </c>
      <c r="D29" s="75" t="str">
        <f t="array" ref="D29">IF(ROWS(D$18:D29)&lt;=$M$14,INDEX(DATA!D$10:D$510,SMALL(IF(DATA!$C$10:$C$510=$D$14,ROW(DATA!$B$10:$B$510)-ROW(DATA!$B$10)+1),ROWS(D$18:D29))),"")</f>
        <v>BY55932</v>
      </c>
      <c r="E29" s="75">
        <f t="array" ref="E29">IF(ROWS(E$18:E29)&lt;=$M$14,INDEX(DATA!E$10:E$510,SMALL(IF(DATA!$C$10:$C$510=$D$14,ROW(DATA!$B$10:$B$510)-ROW(DATA!$B$10)+1),ROWS(E$18:E29))),"")</f>
        <v>2</v>
      </c>
      <c r="F29" s="75">
        <f t="array" ref="F29">IF(ROWS(F$18:F29)&lt;=$M$14,INDEX(DATA!F$10:F$510,SMALL(IF(DATA!$C$10:$C$510=$D$14,ROW(DATA!$B$10:$B$510)-ROW(DATA!$B$10)+1),ROWS(F$18:F29))),"")</f>
        <v>7</v>
      </c>
      <c r="G29" s="75">
        <f t="array" ref="G29">IF(ROWS(G$18:G29)&lt;=$M$14,INDEX(DATA!G$10:G$510,SMALL(IF(DATA!$C$10:$C$510=$D$14,ROW(DATA!$B$10:$B$510)-ROW(DATA!$B$10)+1),ROWS(G$18:G29))),"")</f>
        <v>5</v>
      </c>
      <c r="H29" s="75">
        <f t="array" ref="H29">IF(ROWS(H$18:H29)&lt;=$M$14,INDEX(DATA!H$10:H$510,SMALL(IF(DATA!$C$10:$C$510=$D$14,ROW(DATA!$B$10:$B$510)-ROW(DATA!$B$10)+1),ROWS(H$18:H29))),"")</f>
        <v>6</v>
      </c>
      <c r="I29" s="75">
        <f t="array" ref="I29">IF(ROWS(I$18:I29)&lt;=$M$14,INDEX(DATA!I$10:I$510,SMALL(IF(DATA!$C$10:$C$510=$D$14,ROW(DATA!$B$10:$B$510)-ROW(DATA!$B$10)+1),ROWS(I$18:I29))),"")</f>
        <v>10</v>
      </c>
      <c r="J29" s="75">
        <f t="array" ref="J29">IF(ROWS(J$18:J29)&lt;=$M$14,INDEX(DATA!J$10:J$510,SMALL(IF(DATA!$C$10:$C$510=$D$14,ROW(DATA!$B$10:$B$510)-ROW(DATA!$B$10)+1),ROWS(J$18:J29))),"")</f>
        <v>5</v>
      </c>
      <c r="K29" s="75">
        <f t="array" ref="K29">IF(ROWS(K$18:K29)&lt;=$M$14,INDEX(DATA!K$10:K$510,SMALL(IF(DATA!$C$10:$C$510=$D$14,ROW(DATA!$B$10:$B$510)-ROW(DATA!$B$10)+1),ROWS(K$18:K29))),"")</f>
        <v>5</v>
      </c>
      <c r="L29" s="75">
        <f t="array" ref="L29">IF(ROWS(L$18:L29)&lt;=$M$14,INDEX(DATA!L$10:L$510,SMALL(IF(DATA!$C$10:$C$510=$D$14,ROW(DATA!$B$10:$B$510)-ROW(DATA!$B$10)+1),ROWS(L$18:L29))),"")</f>
        <v>1</v>
      </c>
      <c r="M29" s="129">
        <f t="array" ref="M29">IF(ROWS(M$18:M29)&lt;=$M$14,INDEX(DATA!M$10:M$510,SMALL(IF(DATA!$C$10:$C$510=$D$14,ROW(DATA!$B$10:$B$510)-ROW(DATA!$B$10)+1),ROWS(M$18:M29))),"")</f>
        <v>8</v>
      </c>
      <c r="N29" s="137"/>
      <c r="O29" s="137"/>
      <c r="P29" s="137"/>
      <c r="Q29" s="137"/>
      <c r="R29" s="189" t="str">
        <f>DATA!$C$2</f>
        <v>SK FELDA PALONG 5</v>
      </c>
      <c r="S29" s="190" t="str">
        <f>DATA!$C$3</f>
        <v>NBA6016</v>
      </c>
      <c r="T29" s="137">
        <f>'PROFIL KELAS'!$E29</f>
        <v>20</v>
      </c>
      <c r="U29" s="137">
        <f>'PROFIL KELAS'!$G29</f>
        <v>70</v>
      </c>
      <c r="V29" s="137">
        <f>'PROFIL KELAS'!$I29</f>
        <v>50</v>
      </c>
      <c r="W29" s="137">
        <f>'PROFIL KELAS'!$K29</f>
        <v>60</v>
      </c>
      <c r="X29" s="138">
        <f>'PROFIL KELAS'!$M29</f>
        <v>100</v>
      </c>
      <c r="Y29" s="139">
        <f>'PROFIL KELAS'!$O29</f>
        <v>50</v>
      </c>
      <c r="Z29" s="29">
        <f>'PROFIL KELAS'!$Q29</f>
        <v>50</v>
      </c>
      <c r="AA29" s="29">
        <f>'PROFIL KELAS'!$S29</f>
        <v>10</v>
      </c>
      <c r="AB29" s="29">
        <f>'PROFIL KELAS'!$U29</f>
        <v>80</v>
      </c>
    </row>
    <row r="30" spans="1:28" ht="15.75" x14ac:dyDescent="0.25">
      <c r="A30" s="78">
        <v>13</v>
      </c>
      <c r="B30" s="75" t="str">
        <f t="array" ref="B30">IF(ROWS(B$18:B30)&lt;=$M$14,INDEX(DATA!B$10:B$510,SMALL(IF(DATA!$C$10:$C$510=$D$14,ROW(DATA!$B$10:$B$510)-ROW(DATA!$B$10)+1),ROWS(B$18:B30))),"")</f>
        <v>MUHAMMAD DENNY IQWAN BIN ABDULLAH</v>
      </c>
      <c r="C30" s="75" t="str">
        <f t="array" ref="C30">IF(ROWS(C$18:C30)&lt;=$M$14,INDEX(DATA!C$10:C$510,SMALL(IF(DATA!$C$10:$C$510=$D$14,ROW(DATA!$B$10:$B$510)-ROW(DATA!$B$10)+1),ROWS(C$18:C30))),"")</f>
        <v>6 CERDIK</v>
      </c>
      <c r="D30" s="75" t="str">
        <f t="array" ref="D30">IF(ROWS(D$18:D30)&lt;=$M$14,INDEX(DATA!D$10:D$510,SMALL(IF(DATA!$C$10:$C$510=$D$14,ROW(DATA!$B$10:$B$510)-ROW(DATA!$B$10)+1),ROWS(D$18:D30))),"")</f>
        <v>CA98972</v>
      </c>
      <c r="E30" s="75">
        <f t="array" ref="E30">IF(ROWS(E$18:E30)&lt;=$M$14,INDEX(DATA!E$10:E$510,SMALL(IF(DATA!$C$10:$C$510=$D$14,ROW(DATA!$B$10:$B$510)-ROW(DATA!$B$10)+1),ROWS(E$18:E30))),"")</f>
        <v>6</v>
      </c>
      <c r="F30" s="75">
        <f t="array" ref="F30">IF(ROWS(F$18:F30)&lt;=$M$14,INDEX(DATA!F$10:F$510,SMALL(IF(DATA!$C$10:$C$510=$D$14,ROW(DATA!$B$10:$B$510)-ROW(DATA!$B$10)+1),ROWS(F$18:F30))),"")</f>
        <v>9</v>
      </c>
      <c r="G30" s="75">
        <f t="array" ref="G30">IF(ROWS(G$18:G30)&lt;=$M$14,INDEX(DATA!G$10:G$510,SMALL(IF(DATA!$C$10:$C$510=$D$14,ROW(DATA!$B$10:$B$510)-ROW(DATA!$B$10)+1),ROWS(G$18:G30))),"")</f>
        <v>8</v>
      </c>
      <c r="H30" s="75">
        <f t="array" ref="H30">IF(ROWS(H$18:H30)&lt;=$M$14,INDEX(DATA!H$10:H$510,SMALL(IF(DATA!$C$10:$C$510=$D$14,ROW(DATA!$B$10:$B$510)-ROW(DATA!$B$10)+1),ROWS(H$18:H30))),"")</f>
        <v>6</v>
      </c>
      <c r="I30" s="75">
        <f t="array" ref="I30">IF(ROWS(I$18:I30)&lt;=$M$14,INDEX(DATA!I$10:I$510,SMALL(IF(DATA!$C$10:$C$510=$D$14,ROW(DATA!$B$10:$B$510)-ROW(DATA!$B$10)+1),ROWS(I$18:I30))),"")</f>
        <v>10</v>
      </c>
      <c r="J30" s="75">
        <f t="array" ref="J30">IF(ROWS(J$18:J30)&lt;=$M$14,INDEX(DATA!J$10:J$510,SMALL(IF(DATA!$C$10:$C$510=$D$14,ROW(DATA!$B$10:$B$510)-ROW(DATA!$B$10)+1),ROWS(J$18:J30))),"")</f>
        <v>8</v>
      </c>
      <c r="K30" s="75">
        <f t="array" ref="K30">IF(ROWS(K$18:K30)&lt;=$M$14,INDEX(DATA!K$10:K$510,SMALL(IF(DATA!$C$10:$C$510=$D$14,ROW(DATA!$B$10:$B$510)-ROW(DATA!$B$10)+1),ROWS(K$18:K30))),"")</f>
        <v>7</v>
      </c>
      <c r="L30" s="75">
        <f t="array" ref="L30">IF(ROWS(L$18:L30)&lt;=$M$14,INDEX(DATA!L$10:L$510,SMALL(IF(DATA!$C$10:$C$510=$D$14,ROW(DATA!$B$10:$B$510)-ROW(DATA!$B$10)+1),ROWS(L$18:L30))),"")</f>
        <v>5</v>
      </c>
      <c r="M30" s="129">
        <f t="array" ref="M30">IF(ROWS(M$18:M30)&lt;=$M$14,INDEX(DATA!M$10:M$510,SMALL(IF(DATA!$C$10:$C$510=$D$14,ROW(DATA!$B$10:$B$510)-ROW(DATA!$B$10)+1),ROWS(M$18:M30))),"")</f>
        <v>7</v>
      </c>
      <c r="N30" s="137"/>
      <c r="O30" s="137"/>
      <c r="P30" s="137"/>
      <c r="Q30" s="137"/>
      <c r="R30" s="189" t="str">
        <f>DATA!$C$2</f>
        <v>SK FELDA PALONG 5</v>
      </c>
      <c r="S30" s="190" t="str">
        <f>DATA!$C$3</f>
        <v>NBA6016</v>
      </c>
      <c r="T30" s="137">
        <f>'PROFIL KELAS'!$E30</f>
        <v>60</v>
      </c>
      <c r="U30" s="137">
        <f>'PROFIL KELAS'!$G30</f>
        <v>90</v>
      </c>
      <c r="V30" s="137">
        <f>'PROFIL KELAS'!$I30</f>
        <v>80</v>
      </c>
      <c r="W30" s="137">
        <f>'PROFIL KELAS'!$K30</f>
        <v>60</v>
      </c>
      <c r="X30" s="138">
        <f>'PROFIL KELAS'!$M30</f>
        <v>100</v>
      </c>
      <c r="Y30" s="139">
        <f>'PROFIL KELAS'!$O30</f>
        <v>80</v>
      </c>
      <c r="Z30" s="29">
        <f>'PROFIL KELAS'!$Q30</f>
        <v>70</v>
      </c>
      <c r="AA30" s="29">
        <f>'PROFIL KELAS'!$S30</f>
        <v>50</v>
      </c>
      <c r="AB30" s="29">
        <f>'PROFIL KELAS'!$U30</f>
        <v>70</v>
      </c>
    </row>
    <row r="31" spans="1:28" ht="15.75" x14ac:dyDescent="0.25">
      <c r="A31" s="78">
        <v>14</v>
      </c>
      <c r="B31" s="75" t="str">
        <f t="array" ref="B31">IF(ROWS(B$18:B31)&lt;=$M$14,INDEX(DATA!B$10:B$510,SMALL(IF(DATA!$C$10:$C$510=$D$14,ROW(DATA!$B$10:$B$510)-ROW(DATA!$B$10)+1),ROWS(B$18:B31))),"")</f>
        <v>MUHAMMAD FARHAN BIN ABDULLAH</v>
      </c>
      <c r="C31" s="75" t="str">
        <f t="array" ref="C31">IF(ROWS(C$18:C31)&lt;=$M$14,INDEX(DATA!C$10:C$510,SMALL(IF(DATA!$C$10:$C$510=$D$14,ROW(DATA!$B$10:$B$510)-ROW(DATA!$B$10)+1),ROWS(C$18:C31))),"")</f>
        <v>6 CERDIK</v>
      </c>
      <c r="D31" s="75" t="str">
        <f t="array" ref="D31">IF(ROWS(D$18:D31)&lt;=$M$14,INDEX(DATA!D$10:D$510,SMALL(IF(DATA!$C$10:$C$510=$D$14,ROW(DATA!$B$10:$B$510)-ROW(DATA!$B$10)+1),ROWS(D$18:D31))),"")</f>
        <v>BZ57821</v>
      </c>
      <c r="E31" s="75">
        <f t="array" ref="E31">IF(ROWS(E$18:E31)&lt;=$M$14,INDEX(DATA!E$10:E$510,SMALL(IF(DATA!$C$10:$C$510=$D$14,ROW(DATA!$B$10:$B$510)-ROW(DATA!$B$10)+1),ROWS(E$18:E31))),"")</f>
        <v>2</v>
      </c>
      <c r="F31" s="75">
        <f t="array" ref="F31">IF(ROWS(F$18:F31)&lt;=$M$14,INDEX(DATA!F$10:F$510,SMALL(IF(DATA!$C$10:$C$510=$D$14,ROW(DATA!$B$10:$B$510)-ROW(DATA!$B$10)+1),ROWS(F$18:F31))),"")</f>
        <v>3</v>
      </c>
      <c r="G31" s="75">
        <f t="array" ref="G31">IF(ROWS(G$18:G31)&lt;=$M$14,INDEX(DATA!G$10:G$510,SMALL(IF(DATA!$C$10:$C$510=$D$14,ROW(DATA!$B$10:$B$510)-ROW(DATA!$B$10)+1),ROWS(G$18:G31))),"")</f>
        <v>8</v>
      </c>
      <c r="H31" s="75">
        <f t="array" ref="H31">IF(ROWS(H$18:H31)&lt;=$M$14,INDEX(DATA!H$10:H$510,SMALL(IF(DATA!$C$10:$C$510=$D$14,ROW(DATA!$B$10:$B$510)-ROW(DATA!$B$10)+1),ROWS(H$18:H31))),"")</f>
        <v>5</v>
      </c>
      <c r="I31" s="75">
        <f t="array" ref="I31">IF(ROWS(I$18:I31)&lt;=$M$14,INDEX(DATA!I$10:I$510,SMALL(IF(DATA!$C$10:$C$510=$D$14,ROW(DATA!$B$10:$B$510)-ROW(DATA!$B$10)+1),ROWS(I$18:I31))),"")</f>
        <v>3</v>
      </c>
      <c r="J31" s="75">
        <f t="array" ref="J31">IF(ROWS(J$18:J31)&lt;=$M$14,INDEX(DATA!J$10:J$510,SMALL(IF(DATA!$C$10:$C$510=$D$14,ROW(DATA!$B$10:$B$510)-ROW(DATA!$B$10)+1),ROWS(J$18:J31))),"")</f>
        <v>7</v>
      </c>
      <c r="K31" s="75">
        <f t="array" ref="K31">IF(ROWS(K$18:K31)&lt;=$M$14,INDEX(DATA!K$10:K$510,SMALL(IF(DATA!$C$10:$C$510=$D$14,ROW(DATA!$B$10:$B$510)-ROW(DATA!$B$10)+1),ROWS(K$18:K31))),"")</f>
        <v>8</v>
      </c>
      <c r="L31" s="75">
        <f t="array" ref="L31">IF(ROWS(L$18:L31)&lt;=$M$14,INDEX(DATA!L$10:L$510,SMALL(IF(DATA!$C$10:$C$510=$D$14,ROW(DATA!$B$10:$B$510)-ROW(DATA!$B$10)+1),ROWS(L$18:L31))),"")</f>
        <v>6</v>
      </c>
      <c r="M31" s="129">
        <f t="array" ref="M31">IF(ROWS(M$18:M31)&lt;=$M$14,INDEX(DATA!M$10:M$510,SMALL(IF(DATA!$C$10:$C$510=$D$14,ROW(DATA!$B$10:$B$510)-ROW(DATA!$B$10)+1),ROWS(M$18:M31))),"")</f>
        <v>8</v>
      </c>
      <c r="N31" s="137"/>
      <c r="O31" s="137"/>
      <c r="P31" s="137"/>
      <c r="Q31" s="137"/>
      <c r="R31" s="189" t="str">
        <f>DATA!$C$2</f>
        <v>SK FELDA PALONG 5</v>
      </c>
      <c r="S31" s="190" t="str">
        <f>DATA!$C$3</f>
        <v>NBA6016</v>
      </c>
      <c r="T31" s="137">
        <f>'PROFIL KELAS'!$E31</f>
        <v>20</v>
      </c>
      <c r="U31" s="137">
        <f>'PROFIL KELAS'!$G31</f>
        <v>30</v>
      </c>
      <c r="V31" s="137">
        <f>'PROFIL KELAS'!$I31</f>
        <v>80</v>
      </c>
      <c r="W31" s="137">
        <f>'PROFIL KELAS'!$K31</f>
        <v>50</v>
      </c>
      <c r="X31" s="138">
        <f>'PROFIL KELAS'!$M31</f>
        <v>30</v>
      </c>
      <c r="Y31" s="139">
        <f>'PROFIL KELAS'!$O31</f>
        <v>70</v>
      </c>
      <c r="Z31" s="29">
        <f>'PROFIL KELAS'!$Q31</f>
        <v>80</v>
      </c>
      <c r="AA31" s="29">
        <f>'PROFIL KELAS'!$S31</f>
        <v>60</v>
      </c>
      <c r="AB31" s="29">
        <f>'PROFIL KELAS'!$U31</f>
        <v>80</v>
      </c>
    </row>
    <row r="32" spans="1:28" ht="15.75" x14ac:dyDescent="0.25">
      <c r="A32" s="78">
        <v>15</v>
      </c>
      <c r="B32" s="75" t="str">
        <f t="array" ref="B32">IF(ROWS(B$18:B32)&lt;=$M$14,INDEX(DATA!B$10:B$510,SMALL(IF(DATA!$C$10:$C$510=$D$14,ROW(DATA!$B$10:$B$510)-ROW(DATA!$B$10)+1),ROWS(B$18:B32))),"")</f>
        <v>MUHAMMAD ILMAN IZHAM MUSTAFA</v>
      </c>
      <c r="C32" s="75" t="str">
        <f t="array" ref="C32">IF(ROWS(C$18:C32)&lt;=$M$14,INDEX(DATA!C$10:C$510,SMALL(IF(DATA!$C$10:$C$510=$D$14,ROW(DATA!$B$10:$B$510)-ROW(DATA!$B$10)+1),ROWS(C$18:C32))),"")</f>
        <v>6 CERDIK</v>
      </c>
      <c r="D32" s="75" t="str">
        <f t="array" ref="D32">IF(ROWS(D$18:D32)&lt;=$M$14,INDEX(DATA!D$10:D$510,SMALL(IF(DATA!$C$10:$C$510=$D$14,ROW(DATA!$B$10:$B$510)-ROW(DATA!$B$10)+1),ROWS(D$18:D32))),"")</f>
        <v>BX60716</v>
      </c>
      <c r="E32" s="75">
        <f t="array" ref="E32">IF(ROWS(E$18:E32)&lt;=$M$14,INDEX(DATA!E$10:E$510,SMALL(IF(DATA!$C$10:$C$510=$D$14,ROW(DATA!$B$10:$B$510)-ROW(DATA!$B$10)+1),ROWS(E$18:E32))),"")</f>
        <v>5</v>
      </c>
      <c r="F32" s="75">
        <f t="array" ref="F32">IF(ROWS(F$18:F32)&lt;=$M$14,INDEX(DATA!F$10:F$510,SMALL(IF(DATA!$C$10:$C$510=$D$14,ROW(DATA!$B$10:$B$510)-ROW(DATA!$B$10)+1),ROWS(F$18:F32))),"")</f>
        <v>6</v>
      </c>
      <c r="G32" s="75">
        <f t="array" ref="G32">IF(ROWS(G$18:G32)&lt;=$M$14,INDEX(DATA!G$10:G$510,SMALL(IF(DATA!$C$10:$C$510=$D$14,ROW(DATA!$B$10:$B$510)-ROW(DATA!$B$10)+1),ROWS(G$18:G32))),"")</f>
        <v>9</v>
      </c>
      <c r="H32" s="75">
        <f t="array" ref="H32">IF(ROWS(H$18:H32)&lt;=$M$14,INDEX(DATA!H$10:H$510,SMALL(IF(DATA!$C$10:$C$510=$D$14,ROW(DATA!$B$10:$B$510)-ROW(DATA!$B$10)+1),ROWS(H$18:H32))),"")</f>
        <v>9</v>
      </c>
      <c r="I32" s="75">
        <f t="array" ref="I32">IF(ROWS(I$18:I32)&lt;=$M$14,INDEX(DATA!I$10:I$510,SMALL(IF(DATA!$C$10:$C$510=$D$14,ROW(DATA!$B$10:$B$510)-ROW(DATA!$B$10)+1),ROWS(I$18:I32))),"")</f>
        <v>3</v>
      </c>
      <c r="J32" s="75">
        <f t="array" ref="J32">IF(ROWS(J$18:J32)&lt;=$M$14,INDEX(DATA!J$10:J$510,SMALL(IF(DATA!$C$10:$C$510=$D$14,ROW(DATA!$B$10:$B$510)-ROW(DATA!$B$10)+1),ROWS(J$18:J32))),"")</f>
        <v>9</v>
      </c>
      <c r="K32" s="75">
        <f t="array" ref="K32">IF(ROWS(K$18:K32)&lt;=$M$14,INDEX(DATA!K$10:K$510,SMALL(IF(DATA!$C$10:$C$510=$D$14,ROW(DATA!$B$10:$B$510)-ROW(DATA!$B$10)+1),ROWS(K$18:K32))),"")</f>
        <v>10</v>
      </c>
      <c r="L32" s="75">
        <f t="array" ref="L32">IF(ROWS(L$18:L32)&lt;=$M$14,INDEX(DATA!L$10:L$510,SMALL(IF(DATA!$C$10:$C$510=$D$14,ROW(DATA!$B$10:$B$510)-ROW(DATA!$B$10)+1),ROWS(L$18:L32))),"")</f>
        <v>8</v>
      </c>
      <c r="M32" s="129">
        <f t="array" ref="M32">IF(ROWS(M$18:M32)&lt;=$M$14,INDEX(DATA!M$10:M$510,SMALL(IF(DATA!$C$10:$C$510=$D$14,ROW(DATA!$B$10:$B$510)-ROW(DATA!$B$10)+1),ROWS(M$18:M32))),"")</f>
        <v>9</v>
      </c>
      <c r="N32" s="137"/>
      <c r="O32" s="137"/>
      <c r="P32" s="137"/>
      <c r="Q32" s="137"/>
      <c r="R32" s="189" t="str">
        <f>DATA!$C$2</f>
        <v>SK FELDA PALONG 5</v>
      </c>
      <c r="S32" s="190" t="str">
        <f>DATA!$C$3</f>
        <v>NBA6016</v>
      </c>
      <c r="T32" s="137">
        <f>'PROFIL KELAS'!$E32</f>
        <v>50</v>
      </c>
      <c r="U32" s="137">
        <f>'PROFIL KELAS'!$G32</f>
        <v>60</v>
      </c>
      <c r="V32" s="137">
        <f>'PROFIL KELAS'!$I32</f>
        <v>90</v>
      </c>
      <c r="W32" s="137">
        <f>'PROFIL KELAS'!$K32</f>
        <v>90</v>
      </c>
      <c r="X32" s="138">
        <f>'PROFIL KELAS'!$M32</f>
        <v>30</v>
      </c>
      <c r="Y32" s="139">
        <f>'PROFIL KELAS'!$O32</f>
        <v>90</v>
      </c>
      <c r="Z32" s="29">
        <f>'PROFIL KELAS'!$Q32</f>
        <v>100</v>
      </c>
      <c r="AA32" s="29">
        <f>'PROFIL KELAS'!$S32</f>
        <v>80</v>
      </c>
      <c r="AB32" s="29">
        <f>'PROFIL KELAS'!$U32</f>
        <v>90</v>
      </c>
    </row>
    <row r="33" spans="1:28" ht="15.75" x14ac:dyDescent="0.25">
      <c r="A33" s="78">
        <v>16</v>
      </c>
      <c r="B33" s="75" t="str">
        <f t="array" ref="B33">IF(ROWS(B$18:B33)&lt;=$M$14,INDEX(DATA!B$10:B$510,SMALL(IF(DATA!$C$10:$C$510=$D$14,ROW(DATA!$B$10:$B$510)-ROW(DATA!$B$10)+1),ROWS(B$18:B33))),"")</f>
        <v>MUHAMMAD MIFZAL AQEEF BIN MOHD MAHFUZ</v>
      </c>
      <c r="C33" s="75" t="str">
        <f t="array" ref="C33">IF(ROWS(C$18:C33)&lt;=$M$14,INDEX(DATA!C$10:C$510,SMALL(IF(DATA!$C$10:$C$510=$D$14,ROW(DATA!$B$10:$B$510)-ROW(DATA!$B$10)+1),ROWS(C$18:C33))),"")</f>
        <v>6 CERDIK</v>
      </c>
      <c r="D33" s="75" t="str">
        <f t="array" ref="D33">IF(ROWS(D$18:D33)&lt;=$M$14,INDEX(DATA!D$10:D$510,SMALL(IF(DATA!$C$10:$C$510=$D$14,ROW(DATA!$B$10:$B$510)-ROW(DATA!$B$10)+1),ROWS(D$18:D33))),"")</f>
        <v>CB94105</v>
      </c>
      <c r="E33" s="75">
        <f t="array" ref="E33">IF(ROWS(E$18:E33)&lt;=$M$14,INDEX(DATA!E$10:E$510,SMALL(IF(DATA!$C$10:$C$510=$D$14,ROW(DATA!$B$10:$B$510)-ROW(DATA!$B$10)+1),ROWS(E$18:E33))),"")</f>
        <v>2</v>
      </c>
      <c r="F33" s="75">
        <f t="array" ref="F33">IF(ROWS(F$18:F33)&lt;=$M$14,INDEX(DATA!F$10:F$510,SMALL(IF(DATA!$C$10:$C$510=$D$14,ROW(DATA!$B$10:$B$510)-ROW(DATA!$B$10)+1),ROWS(F$18:F33))),"")</f>
        <v>5</v>
      </c>
      <c r="G33" s="75">
        <f t="array" ref="G33">IF(ROWS(G$18:G33)&lt;=$M$14,INDEX(DATA!G$10:G$510,SMALL(IF(DATA!$C$10:$C$510=$D$14,ROW(DATA!$B$10:$B$510)-ROW(DATA!$B$10)+1),ROWS(G$18:G33))),"")</f>
        <v>8</v>
      </c>
      <c r="H33" s="75">
        <f t="array" ref="H33">IF(ROWS(H$18:H33)&lt;=$M$14,INDEX(DATA!H$10:H$510,SMALL(IF(DATA!$C$10:$C$510=$D$14,ROW(DATA!$B$10:$B$510)-ROW(DATA!$B$10)+1),ROWS(H$18:H33))),"")</f>
        <v>4</v>
      </c>
      <c r="I33" s="75">
        <f t="array" ref="I33">IF(ROWS(I$18:I33)&lt;=$M$14,INDEX(DATA!I$10:I$510,SMALL(IF(DATA!$C$10:$C$510=$D$14,ROW(DATA!$B$10:$B$510)-ROW(DATA!$B$10)+1),ROWS(I$18:I33))),"")</f>
        <v>8</v>
      </c>
      <c r="J33" s="75">
        <f t="array" ref="J33">IF(ROWS(J$18:J33)&lt;=$M$14,INDEX(DATA!J$10:J$510,SMALL(IF(DATA!$C$10:$C$510=$D$14,ROW(DATA!$B$10:$B$510)-ROW(DATA!$B$10)+1),ROWS(J$18:J33))),"")</f>
        <v>10</v>
      </c>
      <c r="K33" s="75">
        <f t="array" ref="K33">IF(ROWS(K$18:K33)&lt;=$M$14,INDEX(DATA!K$10:K$510,SMALL(IF(DATA!$C$10:$C$510=$D$14,ROW(DATA!$B$10:$B$510)-ROW(DATA!$B$10)+1),ROWS(K$18:K33))),"")</f>
        <v>9</v>
      </c>
      <c r="L33" s="75">
        <f t="array" ref="L33">IF(ROWS(L$18:L33)&lt;=$M$14,INDEX(DATA!L$10:L$510,SMALL(IF(DATA!$C$10:$C$510=$D$14,ROW(DATA!$B$10:$B$510)-ROW(DATA!$B$10)+1),ROWS(L$18:L33))),"")</f>
        <v>3</v>
      </c>
      <c r="M33" s="129">
        <f t="array" ref="M33">IF(ROWS(M$18:M33)&lt;=$M$14,INDEX(DATA!M$10:M$510,SMALL(IF(DATA!$C$10:$C$510=$D$14,ROW(DATA!$B$10:$B$510)-ROW(DATA!$B$10)+1),ROWS(M$18:M33))),"")</f>
        <v>8</v>
      </c>
      <c r="N33" s="137"/>
      <c r="O33" s="137"/>
      <c r="P33" s="137"/>
      <c r="Q33" s="137"/>
      <c r="R33" s="189" t="str">
        <f>DATA!$C$2</f>
        <v>SK FELDA PALONG 5</v>
      </c>
      <c r="S33" s="190" t="str">
        <f>DATA!$C$3</f>
        <v>NBA6016</v>
      </c>
      <c r="T33" s="137">
        <f>'PROFIL KELAS'!$E33</f>
        <v>20</v>
      </c>
      <c r="U33" s="137">
        <f>'PROFIL KELAS'!$G33</f>
        <v>50</v>
      </c>
      <c r="V33" s="137">
        <f>'PROFIL KELAS'!$I33</f>
        <v>80</v>
      </c>
      <c r="W33" s="137">
        <f>'PROFIL KELAS'!$K33</f>
        <v>40</v>
      </c>
      <c r="X33" s="138">
        <f>'PROFIL KELAS'!$M33</f>
        <v>80</v>
      </c>
      <c r="Y33" s="139">
        <f>'PROFIL KELAS'!$O33</f>
        <v>100</v>
      </c>
      <c r="Z33" s="29">
        <f>'PROFIL KELAS'!$Q33</f>
        <v>90</v>
      </c>
      <c r="AA33" s="29">
        <f>'PROFIL KELAS'!$S33</f>
        <v>30</v>
      </c>
      <c r="AB33" s="29">
        <f>'PROFIL KELAS'!$U33</f>
        <v>80</v>
      </c>
    </row>
    <row r="34" spans="1:28" ht="15.75" x14ac:dyDescent="0.25">
      <c r="A34" s="78">
        <v>17</v>
      </c>
      <c r="B34" s="75" t="str">
        <f t="array" ref="B34">IF(ROWS(B$18:B34)&lt;=$M$14,INDEX(DATA!B$10:B$510,SMALL(IF(DATA!$C$10:$C$510=$D$14,ROW(DATA!$B$10:$B$510)-ROW(DATA!$B$10)+1),ROWS(B$18:B34))),"")</f>
        <v>MUHAMMAD NAZRUL IKHWAN BIN KAMARUDIN</v>
      </c>
      <c r="C34" s="75" t="str">
        <f t="array" ref="C34">IF(ROWS(C$18:C34)&lt;=$M$14,INDEX(DATA!C$10:C$510,SMALL(IF(DATA!$C$10:$C$510=$D$14,ROW(DATA!$B$10:$B$510)-ROW(DATA!$B$10)+1),ROWS(C$18:C34))),"")</f>
        <v>6 CERDIK</v>
      </c>
      <c r="D34" s="75" t="str">
        <f t="array" ref="D34">IF(ROWS(D$18:D34)&lt;=$M$14,INDEX(DATA!D$10:D$510,SMALL(IF(DATA!$C$10:$C$510=$D$14,ROW(DATA!$B$10:$B$510)-ROW(DATA!$B$10)+1),ROWS(D$18:D34))),"")</f>
        <v>BX58344</v>
      </c>
      <c r="E34" s="75">
        <f t="array" ref="E34">IF(ROWS(E$18:E34)&lt;=$M$14,INDEX(DATA!E$10:E$510,SMALL(IF(DATA!$C$10:$C$510=$D$14,ROW(DATA!$B$10:$B$510)-ROW(DATA!$B$10)+1),ROWS(E$18:E34))),"")</f>
        <v>2</v>
      </c>
      <c r="F34" s="75">
        <f t="array" ref="F34">IF(ROWS(F$18:F34)&lt;=$M$14,INDEX(DATA!F$10:F$510,SMALL(IF(DATA!$C$10:$C$510=$D$14,ROW(DATA!$B$10:$B$510)-ROW(DATA!$B$10)+1),ROWS(F$18:F34))),"")</f>
        <v>9</v>
      </c>
      <c r="G34" s="75">
        <f t="array" ref="G34">IF(ROWS(G$18:G34)&lt;=$M$14,INDEX(DATA!G$10:G$510,SMALL(IF(DATA!$C$10:$C$510=$D$14,ROW(DATA!$B$10:$B$510)-ROW(DATA!$B$10)+1),ROWS(G$18:G34))),"")</f>
        <v>9</v>
      </c>
      <c r="H34" s="75">
        <f t="array" ref="H34">IF(ROWS(H$18:H34)&lt;=$M$14,INDEX(DATA!H$10:H$510,SMALL(IF(DATA!$C$10:$C$510=$D$14,ROW(DATA!$B$10:$B$510)-ROW(DATA!$B$10)+1),ROWS(H$18:H34))),"")</f>
        <v>7</v>
      </c>
      <c r="I34" s="75">
        <f t="array" ref="I34">IF(ROWS(I$18:I34)&lt;=$M$14,INDEX(DATA!I$10:I$510,SMALL(IF(DATA!$C$10:$C$510=$D$14,ROW(DATA!$B$10:$B$510)-ROW(DATA!$B$10)+1),ROWS(I$18:I34))),"")</f>
        <v>8</v>
      </c>
      <c r="J34" s="75">
        <f t="array" ref="J34">IF(ROWS(J$18:J34)&lt;=$M$14,INDEX(DATA!J$10:J$510,SMALL(IF(DATA!$C$10:$C$510=$D$14,ROW(DATA!$B$10:$B$510)-ROW(DATA!$B$10)+1),ROWS(J$18:J34))),"")</f>
        <v>7</v>
      </c>
      <c r="K34" s="75">
        <f t="array" ref="K34">IF(ROWS(K$18:K34)&lt;=$M$14,INDEX(DATA!K$10:K$510,SMALL(IF(DATA!$C$10:$C$510=$D$14,ROW(DATA!$B$10:$B$510)-ROW(DATA!$B$10)+1),ROWS(K$18:K34))),"")</f>
        <v>8</v>
      </c>
      <c r="L34" s="75">
        <f t="array" ref="L34">IF(ROWS(L$18:L34)&lt;=$M$14,INDEX(DATA!L$10:L$510,SMALL(IF(DATA!$C$10:$C$510=$D$14,ROW(DATA!$B$10:$B$510)-ROW(DATA!$B$10)+1),ROWS(L$18:L34))),"")</f>
        <v>2</v>
      </c>
      <c r="M34" s="129">
        <f t="array" ref="M34">IF(ROWS(M$18:M34)&lt;=$M$14,INDEX(DATA!M$10:M$510,SMALL(IF(DATA!$C$10:$C$510=$D$14,ROW(DATA!$B$10:$B$510)-ROW(DATA!$B$10)+1),ROWS(M$18:M34))),"")</f>
        <v>10</v>
      </c>
      <c r="N34" s="137"/>
      <c r="O34" s="137"/>
      <c r="P34" s="137"/>
      <c r="Q34" s="137"/>
      <c r="R34" s="189" t="str">
        <f>DATA!$C$2</f>
        <v>SK FELDA PALONG 5</v>
      </c>
      <c r="S34" s="190" t="str">
        <f>DATA!$C$3</f>
        <v>NBA6016</v>
      </c>
      <c r="T34" s="137">
        <f>'PROFIL KELAS'!$E34</f>
        <v>20</v>
      </c>
      <c r="U34" s="137">
        <f>'PROFIL KELAS'!$G34</f>
        <v>90</v>
      </c>
      <c r="V34" s="137">
        <f>'PROFIL KELAS'!$I34</f>
        <v>90</v>
      </c>
      <c r="W34" s="137">
        <f>'PROFIL KELAS'!$K34</f>
        <v>70</v>
      </c>
      <c r="X34" s="138">
        <f>'PROFIL KELAS'!$M34</f>
        <v>80</v>
      </c>
      <c r="Y34" s="139">
        <f>'PROFIL KELAS'!$O34</f>
        <v>70</v>
      </c>
      <c r="Z34" s="29">
        <f>'PROFIL KELAS'!$Q34</f>
        <v>80</v>
      </c>
      <c r="AA34" s="29">
        <f>'PROFIL KELAS'!$S34</f>
        <v>20</v>
      </c>
      <c r="AB34" s="29">
        <f>'PROFIL KELAS'!$U34</f>
        <v>100</v>
      </c>
    </row>
    <row r="35" spans="1:28" ht="15.75" x14ac:dyDescent="0.25">
      <c r="A35" s="78">
        <v>18</v>
      </c>
      <c r="B35" s="75" t="str">
        <f t="array" ref="B35">IF(ROWS(B$18:B35)&lt;=$M$14,INDEX(DATA!B$10:B$510,SMALL(IF(DATA!$C$10:$C$510=$D$14,ROW(DATA!$B$10:$B$510)-ROW(DATA!$B$10)+1),ROWS(B$18:B35))),"")</f>
        <v>MUHAMMAD SYAWAL BIN MUHAMAD RASDI</v>
      </c>
      <c r="C35" s="75" t="str">
        <f t="array" ref="C35">IF(ROWS(C$18:C35)&lt;=$M$14,INDEX(DATA!C$10:C$510,SMALL(IF(DATA!$C$10:$C$510=$D$14,ROW(DATA!$B$10:$B$510)-ROW(DATA!$B$10)+1),ROWS(C$18:C35))),"")</f>
        <v>6 CERDIK</v>
      </c>
      <c r="D35" s="75" t="str">
        <f t="array" ref="D35">IF(ROWS(D$18:D35)&lt;=$M$14,INDEX(DATA!D$10:D$510,SMALL(IF(DATA!$C$10:$C$510=$D$14,ROW(DATA!$B$10:$B$510)-ROW(DATA!$B$10)+1),ROWS(D$18:D35))),"")</f>
        <v>BY54904</v>
      </c>
      <c r="E35" s="75">
        <f t="array" ref="E35">IF(ROWS(E$18:E35)&lt;=$M$14,INDEX(DATA!E$10:E$510,SMALL(IF(DATA!$C$10:$C$510=$D$14,ROW(DATA!$B$10:$B$510)-ROW(DATA!$B$10)+1),ROWS(E$18:E35))),"")</f>
        <v>4</v>
      </c>
      <c r="F35" s="75">
        <f t="array" ref="F35">IF(ROWS(F$18:F35)&lt;=$M$14,INDEX(DATA!F$10:F$510,SMALL(IF(DATA!$C$10:$C$510=$D$14,ROW(DATA!$B$10:$B$510)-ROW(DATA!$B$10)+1),ROWS(F$18:F35))),"")</f>
        <v>9</v>
      </c>
      <c r="G35" s="75">
        <f t="array" ref="G35">IF(ROWS(G$18:G35)&lt;=$M$14,INDEX(DATA!G$10:G$510,SMALL(IF(DATA!$C$10:$C$510=$D$14,ROW(DATA!$B$10:$B$510)-ROW(DATA!$B$10)+1),ROWS(G$18:G35))),"")</f>
        <v>9</v>
      </c>
      <c r="H35" s="75">
        <f t="array" ref="H35">IF(ROWS(H$18:H35)&lt;=$M$14,INDEX(DATA!H$10:H$510,SMALL(IF(DATA!$C$10:$C$510=$D$14,ROW(DATA!$B$10:$B$510)-ROW(DATA!$B$10)+1),ROWS(H$18:H35))),"")</f>
        <v>8</v>
      </c>
      <c r="I35" s="75">
        <f t="array" ref="I35">IF(ROWS(I$18:I35)&lt;=$M$14,INDEX(DATA!I$10:I$510,SMALL(IF(DATA!$C$10:$C$510=$D$14,ROW(DATA!$B$10:$B$510)-ROW(DATA!$B$10)+1),ROWS(I$18:I35))),"")</f>
        <v>10</v>
      </c>
      <c r="J35" s="75">
        <f t="array" ref="J35">IF(ROWS(J$18:J35)&lt;=$M$14,INDEX(DATA!J$10:J$510,SMALL(IF(DATA!$C$10:$C$510=$D$14,ROW(DATA!$B$10:$B$510)-ROW(DATA!$B$10)+1),ROWS(J$18:J35))),"")</f>
        <v>9</v>
      </c>
      <c r="K35" s="75">
        <f t="array" ref="K35">IF(ROWS(K$18:K35)&lt;=$M$14,INDEX(DATA!K$10:K$510,SMALL(IF(DATA!$C$10:$C$510=$D$14,ROW(DATA!$B$10:$B$510)-ROW(DATA!$B$10)+1),ROWS(K$18:K35))),"")</f>
        <v>8</v>
      </c>
      <c r="L35" s="75">
        <f t="array" ref="L35">IF(ROWS(L$18:L35)&lt;=$M$14,INDEX(DATA!L$10:L$510,SMALL(IF(DATA!$C$10:$C$510=$D$14,ROW(DATA!$B$10:$B$510)-ROW(DATA!$B$10)+1),ROWS(L$18:L35))),"")</f>
        <v>4</v>
      </c>
      <c r="M35" s="129">
        <f t="array" ref="M35">IF(ROWS(M$18:M35)&lt;=$M$14,INDEX(DATA!M$10:M$510,SMALL(IF(DATA!$C$10:$C$510=$D$14,ROW(DATA!$B$10:$B$510)-ROW(DATA!$B$10)+1),ROWS(M$18:M35))),"")</f>
        <v>10</v>
      </c>
      <c r="N35" s="137"/>
      <c r="O35" s="137"/>
      <c r="P35" s="137"/>
      <c r="Q35" s="137"/>
      <c r="R35" s="189" t="str">
        <f>DATA!$C$2</f>
        <v>SK FELDA PALONG 5</v>
      </c>
      <c r="S35" s="190" t="str">
        <f>DATA!$C$3</f>
        <v>NBA6016</v>
      </c>
      <c r="T35" s="137">
        <f>'PROFIL KELAS'!$E35</f>
        <v>40</v>
      </c>
      <c r="U35" s="137">
        <f>'PROFIL KELAS'!$G35</f>
        <v>90</v>
      </c>
      <c r="V35" s="137">
        <f>'PROFIL KELAS'!$I35</f>
        <v>90</v>
      </c>
      <c r="W35" s="137">
        <f>'PROFIL KELAS'!$K35</f>
        <v>80</v>
      </c>
      <c r="X35" s="138">
        <f>'PROFIL KELAS'!$M35</f>
        <v>100</v>
      </c>
      <c r="Y35" s="139">
        <f>'PROFIL KELAS'!$O35</f>
        <v>90</v>
      </c>
      <c r="Z35" s="29">
        <f>'PROFIL KELAS'!$Q35</f>
        <v>80</v>
      </c>
      <c r="AA35" s="29">
        <f>'PROFIL KELAS'!$S35</f>
        <v>40</v>
      </c>
      <c r="AB35" s="29">
        <f>'PROFIL KELAS'!$U35</f>
        <v>100</v>
      </c>
    </row>
    <row r="36" spans="1:28" ht="15.75" x14ac:dyDescent="0.25">
      <c r="A36" s="78">
        <v>19</v>
      </c>
      <c r="B36" s="75" t="str">
        <f t="array" ref="B36">IF(ROWS(B$18:B36)&lt;=$M$14,INDEX(DATA!B$10:B$510,SMALL(IF(DATA!$C$10:$C$510=$D$14,ROW(DATA!$B$10:$B$510)-ROW(DATA!$B$10)+1),ROWS(B$18:B36))),"")</f>
        <v>NUR AFIQAH SYUHADAH BINTI RIZAL</v>
      </c>
      <c r="C36" s="75" t="str">
        <f t="array" ref="C36">IF(ROWS(C$18:C36)&lt;=$M$14,INDEX(DATA!C$10:C$510,SMALL(IF(DATA!$C$10:$C$510=$D$14,ROW(DATA!$B$10:$B$510)-ROW(DATA!$B$10)+1),ROWS(C$18:C36))),"")</f>
        <v>6 CERDIK</v>
      </c>
      <c r="D36" s="75" t="str">
        <f t="array" ref="D36">IF(ROWS(D$18:D36)&lt;=$M$14,INDEX(DATA!D$10:D$510,SMALL(IF(DATA!$C$10:$C$510=$D$14,ROW(DATA!$B$10:$B$510)-ROW(DATA!$B$10)+1),ROWS(D$18:D36))),"")</f>
        <v>CA36570</v>
      </c>
      <c r="E36" s="75">
        <f t="array" ref="E36">IF(ROWS(E$18:E36)&lt;=$M$14,INDEX(DATA!E$10:E$510,SMALL(IF(DATA!$C$10:$C$510=$D$14,ROW(DATA!$B$10:$B$510)-ROW(DATA!$B$10)+1),ROWS(E$18:E36))),"")</f>
        <v>4</v>
      </c>
      <c r="F36" s="75">
        <f t="array" ref="F36">IF(ROWS(F$18:F36)&lt;=$M$14,INDEX(DATA!F$10:F$510,SMALL(IF(DATA!$C$10:$C$510=$D$14,ROW(DATA!$B$10:$B$510)-ROW(DATA!$B$10)+1),ROWS(F$18:F36))),"")</f>
        <v>6</v>
      </c>
      <c r="G36" s="75">
        <f t="array" ref="G36">IF(ROWS(G$18:G36)&lt;=$M$14,INDEX(DATA!G$10:G$510,SMALL(IF(DATA!$C$10:$C$510=$D$14,ROW(DATA!$B$10:$B$510)-ROW(DATA!$B$10)+1),ROWS(G$18:G36))),"")</f>
        <v>7</v>
      </c>
      <c r="H36" s="75">
        <f t="array" ref="H36">IF(ROWS(H$18:H36)&lt;=$M$14,INDEX(DATA!H$10:H$510,SMALL(IF(DATA!$C$10:$C$510=$D$14,ROW(DATA!$B$10:$B$510)-ROW(DATA!$B$10)+1),ROWS(H$18:H36))),"")</f>
        <v>5</v>
      </c>
      <c r="I36" s="75">
        <f t="array" ref="I36">IF(ROWS(I$18:I36)&lt;=$M$14,INDEX(DATA!I$10:I$510,SMALL(IF(DATA!$C$10:$C$510=$D$14,ROW(DATA!$B$10:$B$510)-ROW(DATA!$B$10)+1),ROWS(I$18:I36))),"")</f>
        <v>9</v>
      </c>
      <c r="J36" s="75">
        <f t="array" ref="J36">IF(ROWS(J$18:J36)&lt;=$M$14,INDEX(DATA!J$10:J$510,SMALL(IF(DATA!$C$10:$C$510=$D$14,ROW(DATA!$B$10:$B$510)-ROW(DATA!$B$10)+1),ROWS(J$18:J36))),"")</f>
        <v>7</v>
      </c>
      <c r="K36" s="75">
        <f t="array" ref="K36">IF(ROWS(K$18:K36)&lt;=$M$14,INDEX(DATA!K$10:K$510,SMALL(IF(DATA!$C$10:$C$510=$D$14,ROW(DATA!$B$10:$B$510)-ROW(DATA!$B$10)+1),ROWS(K$18:K36))),"")</f>
        <v>6</v>
      </c>
      <c r="L36" s="75">
        <f t="array" ref="L36">IF(ROWS(L$18:L36)&lt;=$M$14,INDEX(DATA!L$10:L$510,SMALL(IF(DATA!$C$10:$C$510=$D$14,ROW(DATA!$B$10:$B$510)-ROW(DATA!$B$10)+1),ROWS(L$18:L36))),"")</f>
        <v>0</v>
      </c>
      <c r="M36" s="129">
        <f t="array" ref="M36">IF(ROWS(M$18:M36)&lt;=$M$14,INDEX(DATA!M$10:M$510,SMALL(IF(DATA!$C$10:$C$510=$D$14,ROW(DATA!$B$10:$B$510)-ROW(DATA!$B$10)+1),ROWS(M$18:M36))),"")</f>
        <v>9</v>
      </c>
      <c r="N36" s="137"/>
      <c r="O36" s="137"/>
      <c r="P36" s="137"/>
      <c r="Q36" s="137"/>
      <c r="R36" s="189" t="str">
        <f>DATA!$C$2</f>
        <v>SK FELDA PALONG 5</v>
      </c>
      <c r="S36" s="190" t="str">
        <f>DATA!$C$3</f>
        <v>NBA6016</v>
      </c>
      <c r="T36" s="137">
        <f>'PROFIL KELAS'!$E36</f>
        <v>40</v>
      </c>
      <c r="U36" s="137">
        <f>'PROFIL KELAS'!$G36</f>
        <v>60</v>
      </c>
      <c r="V36" s="137">
        <f>'PROFIL KELAS'!$I36</f>
        <v>70</v>
      </c>
      <c r="W36" s="137">
        <f>'PROFIL KELAS'!$K36</f>
        <v>50</v>
      </c>
      <c r="X36" s="138">
        <f>'PROFIL KELAS'!$M36</f>
        <v>90</v>
      </c>
      <c r="Y36" s="139">
        <f>'PROFIL KELAS'!$O36</f>
        <v>70</v>
      </c>
      <c r="Z36" s="29">
        <f>'PROFIL KELAS'!$Q36</f>
        <v>60</v>
      </c>
      <c r="AA36" s="29">
        <f>'PROFIL KELAS'!$S36</f>
        <v>0</v>
      </c>
      <c r="AB36" s="29">
        <f>'PROFIL KELAS'!$U36</f>
        <v>90</v>
      </c>
    </row>
    <row r="37" spans="1:28" ht="15.75" x14ac:dyDescent="0.25">
      <c r="A37" s="78">
        <v>20</v>
      </c>
      <c r="B37" s="75" t="str">
        <f t="array" ref="B37">IF(ROWS(B$18:B37)&lt;=$M$14,INDEX(DATA!B$10:B$510,SMALL(IF(DATA!$C$10:$C$510=$D$14,ROW(DATA!$B$10:$B$510)-ROW(DATA!$B$10)+1),ROWS(B$18:B37))),"")</f>
        <v>NUR AIMUNI FATIYAH BINTI AFZANIZAM</v>
      </c>
      <c r="C37" s="75" t="str">
        <f t="array" ref="C37">IF(ROWS(C$18:C37)&lt;=$M$14,INDEX(DATA!C$10:C$510,SMALL(IF(DATA!$C$10:$C$510=$D$14,ROW(DATA!$B$10:$B$510)-ROW(DATA!$B$10)+1),ROWS(C$18:C37))),"")</f>
        <v>6 CERDIK</v>
      </c>
      <c r="D37" s="75" t="str">
        <f t="array" ref="D37">IF(ROWS(D$18:D37)&lt;=$M$14,INDEX(DATA!D$10:D$510,SMALL(IF(DATA!$C$10:$C$510=$D$14,ROW(DATA!$B$10:$B$510)-ROW(DATA!$B$10)+1),ROWS(D$18:D37))),"")</f>
        <v>BY54611</v>
      </c>
      <c r="E37" s="75">
        <f t="array" ref="E37">IF(ROWS(E$18:E37)&lt;=$M$14,INDEX(DATA!E$10:E$510,SMALL(IF(DATA!$C$10:$C$510=$D$14,ROW(DATA!$B$10:$B$510)-ROW(DATA!$B$10)+1),ROWS(E$18:E37))),"")</f>
        <v>3</v>
      </c>
      <c r="F37" s="75">
        <f t="array" ref="F37">IF(ROWS(F$18:F37)&lt;=$M$14,INDEX(DATA!F$10:F$510,SMALL(IF(DATA!$C$10:$C$510=$D$14,ROW(DATA!$B$10:$B$510)-ROW(DATA!$B$10)+1),ROWS(F$18:F37))),"")</f>
        <v>7</v>
      </c>
      <c r="G37" s="75">
        <f t="array" ref="G37">IF(ROWS(G$18:G37)&lt;=$M$14,INDEX(DATA!G$10:G$510,SMALL(IF(DATA!$C$10:$C$510=$D$14,ROW(DATA!$B$10:$B$510)-ROW(DATA!$B$10)+1),ROWS(G$18:G37))),"")</f>
        <v>8</v>
      </c>
      <c r="H37" s="75">
        <f t="array" ref="H37">IF(ROWS(H$18:H37)&lt;=$M$14,INDEX(DATA!H$10:H$510,SMALL(IF(DATA!$C$10:$C$510=$D$14,ROW(DATA!$B$10:$B$510)-ROW(DATA!$B$10)+1),ROWS(H$18:H37))),"")</f>
        <v>6</v>
      </c>
      <c r="I37" s="75">
        <f t="array" ref="I37">IF(ROWS(I$18:I37)&lt;=$M$14,INDEX(DATA!I$10:I$510,SMALL(IF(DATA!$C$10:$C$510=$D$14,ROW(DATA!$B$10:$B$510)-ROW(DATA!$B$10)+1),ROWS(I$18:I37))),"")</f>
        <v>9</v>
      </c>
      <c r="J37" s="75">
        <f t="array" ref="J37">IF(ROWS(J$18:J37)&lt;=$M$14,INDEX(DATA!J$10:J$510,SMALL(IF(DATA!$C$10:$C$510=$D$14,ROW(DATA!$B$10:$B$510)-ROW(DATA!$B$10)+1),ROWS(J$18:J37))),"")</f>
        <v>9</v>
      </c>
      <c r="K37" s="75">
        <f t="array" ref="K37">IF(ROWS(K$18:K37)&lt;=$M$14,INDEX(DATA!K$10:K$510,SMALL(IF(DATA!$C$10:$C$510=$D$14,ROW(DATA!$B$10:$B$510)-ROW(DATA!$B$10)+1),ROWS(K$18:K37))),"")</f>
        <v>2</v>
      </c>
      <c r="L37" s="75">
        <f t="array" ref="L37">IF(ROWS(L$18:L37)&lt;=$M$14,INDEX(DATA!L$10:L$510,SMALL(IF(DATA!$C$10:$C$510=$D$14,ROW(DATA!$B$10:$B$510)-ROW(DATA!$B$10)+1),ROWS(L$18:L37))),"")</f>
        <v>3</v>
      </c>
      <c r="M37" s="129">
        <f t="array" ref="M37">IF(ROWS(M$18:M37)&lt;=$M$14,INDEX(DATA!M$10:M$510,SMALL(IF(DATA!$C$10:$C$510=$D$14,ROW(DATA!$B$10:$B$510)-ROW(DATA!$B$10)+1),ROWS(M$18:M37))),"")</f>
        <v>7</v>
      </c>
      <c r="N37" s="137"/>
      <c r="O37" s="137"/>
      <c r="P37" s="137"/>
      <c r="Q37" s="137"/>
      <c r="R37" s="189" t="str">
        <f>DATA!$C$2</f>
        <v>SK FELDA PALONG 5</v>
      </c>
      <c r="S37" s="190" t="str">
        <f>DATA!$C$3</f>
        <v>NBA6016</v>
      </c>
      <c r="T37" s="137">
        <f>'PROFIL KELAS'!$E37</f>
        <v>30</v>
      </c>
      <c r="U37" s="137">
        <f>'PROFIL KELAS'!$G37</f>
        <v>70</v>
      </c>
      <c r="V37" s="137">
        <f>'PROFIL KELAS'!$I37</f>
        <v>80</v>
      </c>
      <c r="W37" s="137">
        <f>'PROFIL KELAS'!$K37</f>
        <v>60</v>
      </c>
      <c r="X37" s="138">
        <f>'PROFIL KELAS'!$M37</f>
        <v>90</v>
      </c>
      <c r="Y37" s="139">
        <f>'PROFIL KELAS'!$O37</f>
        <v>90</v>
      </c>
      <c r="Z37" s="29">
        <f>'PROFIL KELAS'!$Q37</f>
        <v>20</v>
      </c>
      <c r="AA37" s="29">
        <f>'PROFIL KELAS'!$S37</f>
        <v>30</v>
      </c>
      <c r="AB37" s="29">
        <f>'PROFIL KELAS'!$U37</f>
        <v>70</v>
      </c>
    </row>
    <row r="38" spans="1:28" ht="15.75" x14ac:dyDescent="0.25">
      <c r="A38" s="78">
        <v>21</v>
      </c>
      <c r="B38" s="75" t="str">
        <f t="array" ref="B38">IF(ROWS(B$18:B38)&lt;=$M$14,INDEX(DATA!B$10:B$510,SMALL(IF(DATA!$C$10:$C$510=$D$14,ROW(DATA!$B$10:$B$510)-ROW(DATA!$B$10)+1),ROWS(B$18:B38))),"")</f>
        <v>NUR AISYAH RAUDAH BINTI RAMLAN</v>
      </c>
      <c r="C38" s="75" t="str">
        <f t="array" ref="C38">IF(ROWS(C$18:C38)&lt;=$M$14,INDEX(DATA!C$10:C$510,SMALL(IF(DATA!$C$10:$C$510=$D$14,ROW(DATA!$B$10:$B$510)-ROW(DATA!$B$10)+1),ROWS(C$18:C38))),"")</f>
        <v>6 CERDIK</v>
      </c>
      <c r="D38" s="75" t="str">
        <f t="array" ref="D38">IF(ROWS(D$18:D38)&lt;=$M$14,INDEX(DATA!D$10:D$510,SMALL(IF(DATA!$C$10:$C$510=$D$14,ROW(DATA!$B$10:$B$510)-ROW(DATA!$B$10)+1),ROWS(D$18:D38))),"")</f>
        <v>BY56853</v>
      </c>
      <c r="E38" s="75">
        <f t="array" ref="E38">IF(ROWS(E$18:E38)&lt;=$M$14,INDEX(DATA!E$10:E$510,SMALL(IF(DATA!$C$10:$C$510=$D$14,ROW(DATA!$B$10:$B$510)-ROW(DATA!$B$10)+1),ROWS(E$18:E38))),"")</f>
        <v>7</v>
      </c>
      <c r="F38" s="75">
        <f t="array" ref="F38">IF(ROWS(F$18:F38)&lt;=$M$14,INDEX(DATA!F$10:F$510,SMALL(IF(DATA!$C$10:$C$510=$D$14,ROW(DATA!$B$10:$B$510)-ROW(DATA!$B$10)+1),ROWS(F$18:F38))),"")</f>
        <v>7</v>
      </c>
      <c r="G38" s="75">
        <f t="array" ref="G38">IF(ROWS(G$18:G38)&lt;=$M$14,INDEX(DATA!G$10:G$510,SMALL(IF(DATA!$C$10:$C$510=$D$14,ROW(DATA!$B$10:$B$510)-ROW(DATA!$B$10)+1),ROWS(G$18:G38))),"")</f>
        <v>10</v>
      </c>
      <c r="H38" s="75">
        <f t="array" ref="H38">IF(ROWS(H$18:H38)&lt;=$M$14,INDEX(DATA!H$10:H$510,SMALL(IF(DATA!$C$10:$C$510=$D$14,ROW(DATA!$B$10:$B$510)-ROW(DATA!$B$10)+1),ROWS(H$18:H38))),"")</f>
        <v>10</v>
      </c>
      <c r="I38" s="75">
        <f t="array" ref="I38">IF(ROWS(I$18:I38)&lt;=$M$14,INDEX(DATA!I$10:I$510,SMALL(IF(DATA!$C$10:$C$510=$D$14,ROW(DATA!$B$10:$B$510)-ROW(DATA!$B$10)+1),ROWS(I$18:I38))),"")</f>
        <v>9</v>
      </c>
      <c r="J38" s="75">
        <f t="array" ref="J38">IF(ROWS(J$18:J38)&lt;=$M$14,INDEX(DATA!J$10:J$510,SMALL(IF(DATA!$C$10:$C$510=$D$14,ROW(DATA!$B$10:$B$510)-ROW(DATA!$B$10)+1),ROWS(J$18:J38))),"")</f>
        <v>10</v>
      </c>
      <c r="K38" s="75">
        <f t="array" ref="K38">IF(ROWS(K$18:K38)&lt;=$M$14,INDEX(DATA!K$10:K$510,SMALL(IF(DATA!$C$10:$C$510=$D$14,ROW(DATA!$B$10:$B$510)-ROW(DATA!$B$10)+1),ROWS(K$18:K38))),"")</f>
        <v>10</v>
      </c>
      <c r="L38" s="75">
        <f t="array" ref="L38">IF(ROWS(L$18:L38)&lt;=$M$14,INDEX(DATA!L$10:L$510,SMALL(IF(DATA!$C$10:$C$510=$D$14,ROW(DATA!$B$10:$B$510)-ROW(DATA!$B$10)+1),ROWS(L$18:L38))),"")</f>
        <v>10</v>
      </c>
      <c r="M38" s="129">
        <f t="array" ref="M38">IF(ROWS(M$18:M38)&lt;=$M$14,INDEX(DATA!M$10:M$510,SMALL(IF(DATA!$C$10:$C$510=$D$14,ROW(DATA!$B$10:$B$510)-ROW(DATA!$B$10)+1),ROWS(M$18:M38))),"")</f>
        <v>10</v>
      </c>
      <c r="N38" s="137"/>
      <c r="O38" s="137"/>
      <c r="P38" s="137"/>
      <c r="Q38" s="137"/>
      <c r="R38" s="189" t="str">
        <f>DATA!$C$2</f>
        <v>SK FELDA PALONG 5</v>
      </c>
      <c r="S38" s="190" t="str">
        <f>DATA!$C$3</f>
        <v>NBA6016</v>
      </c>
      <c r="T38" s="137">
        <f>'PROFIL KELAS'!$E38</f>
        <v>70</v>
      </c>
      <c r="U38" s="137">
        <f>'PROFIL KELAS'!$G38</f>
        <v>70</v>
      </c>
      <c r="V38" s="137">
        <f>'PROFIL KELAS'!$I38</f>
        <v>100</v>
      </c>
      <c r="W38" s="137">
        <f>'PROFIL KELAS'!$K38</f>
        <v>100</v>
      </c>
      <c r="X38" s="138">
        <f>'PROFIL KELAS'!$M38</f>
        <v>90</v>
      </c>
      <c r="Y38" s="139">
        <f>'PROFIL KELAS'!$O38</f>
        <v>100</v>
      </c>
      <c r="Z38" s="29">
        <f>'PROFIL KELAS'!$Q38</f>
        <v>100</v>
      </c>
      <c r="AA38" s="29">
        <f>'PROFIL KELAS'!$S38</f>
        <v>100</v>
      </c>
      <c r="AB38" s="29">
        <f>'PROFIL KELAS'!$U38</f>
        <v>100</v>
      </c>
    </row>
    <row r="39" spans="1:28" ht="15.75" x14ac:dyDescent="0.25">
      <c r="A39" s="78">
        <v>22</v>
      </c>
      <c r="B39" s="75" t="str">
        <f t="array" ref="B39">IF(ROWS(B$18:B39)&lt;=$M$14,INDEX(DATA!B$10:B$510,SMALL(IF(DATA!$C$10:$C$510=$D$14,ROW(DATA!$B$10:$B$510)-ROW(DATA!$B$10)+1),ROWS(B$18:B39))),"")</f>
        <v>NUR ALYA NAJWA BINTI SABARUDIN</v>
      </c>
      <c r="C39" s="75" t="str">
        <f t="array" ref="C39">IF(ROWS(C$18:C39)&lt;=$M$14,INDEX(DATA!C$10:C$510,SMALL(IF(DATA!$C$10:$C$510=$D$14,ROW(DATA!$B$10:$B$510)-ROW(DATA!$B$10)+1),ROWS(C$18:C39))),"")</f>
        <v>6 CERDIK</v>
      </c>
      <c r="D39" s="75" t="str">
        <f t="array" ref="D39">IF(ROWS(D$18:D39)&lt;=$M$14,INDEX(DATA!D$10:D$510,SMALL(IF(DATA!$C$10:$C$510=$D$14,ROW(DATA!$B$10:$B$510)-ROW(DATA!$B$10)+1),ROWS(D$18:D39))),"")</f>
        <v>CB48440</v>
      </c>
      <c r="E39" s="75">
        <f t="array" ref="E39">IF(ROWS(E$18:E39)&lt;=$M$14,INDEX(DATA!E$10:E$510,SMALL(IF(DATA!$C$10:$C$510=$D$14,ROW(DATA!$B$10:$B$510)-ROW(DATA!$B$10)+1),ROWS(E$18:E39))),"")</f>
        <v>4</v>
      </c>
      <c r="F39" s="75">
        <f t="array" ref="F39">IF(ROWS(F$18:F39)&lt;=$M$14,INDEX(DATA!F$10:F$510,SMALL(IF(DATA!$C$10:$C$510=$D$14,ROW(DATA!$B$10:$B$510)-ROW(DATA!$B$10)+1),ROWS(F$18:F39))),"")</f>
        <v>6</v>
      </c>
      <c r="G39" s="75">
        <f t="array" ref="G39">IF(ROWS(G$18:G39)&lt;=$M$14,INDEX(DATA!G$10:G$510,SMALL(IF(DATA!$C$10:$C$510=$D$14,ROW(DATA!$B$10:$B$510)-ROW(DATA!$B$10)+1),ROWS(G$18:G39))),"")</f>
        <v>9</v>
      </c>
      <c r="H39" s="75">
        <f t="array" ref="H39">IF(ROWS(H$18:H39)&lt;=$M$14,INDEX(DATA!H$10:H$510,SMALL(IF(DATA!$C$10:$C$510=$D$14,ROW(DATA!$B$10:$B$510)-ROW(DATA!$B$10)+1),ROWS(H$18:H39))),"")</f>
        <v>3</v>
      </c>
      <c r="I39" s="75">
        <f t="array" ref="I39">IF(ROWS(I$18:I39)&lt;=$M$14,INDEX(DATA!I$10:I$510,SMALL(IF(DATA!$C$10:$C$510=$D$14,ROW(DATA!$B$10:$B$510)-ROW(DATA!$B$10)+1),ROWS(I$18:I39))),"")</f>
        <v>2</v>
      </c>
      <c r="J39" s="75">
        <f t="array" ref="J39">IF(ROWS(J$18:J39)&lt;=$M$14,INDEX(DATA!J$10:J$510,SMALL(IF(DATA!$C$10:$C$510=$D$14,ROW(DATA!$B$10:$B$510)-ROW(DATA!$B$10)+1),ROWS(J$18:J39))),"")</f>
        <v>10</v>
      </c>
      <c r="K39" s="75">
        <f t="array" ref="K39">IF(ROWS(K$18:K39)&lt;=$M$14,INDEX(DATA!K$10:K$510,SMALL(IF(DATA!$C$10:$C$510=$D$14,ROW(DATA!$B$10:$B$510)-ROW(DATA!$B$10)+1),ROWS(K$18:K39))),"")</f>
        <v>5</v>
      </c>
      <c r="L39" s="75">
        <f t="array" ref="L39">IF(ROWS(L$18:L39)&lt;=$M$14,INDEX(DATA!L$10:L$510,SMALL(IF(DATA!$C$10:$C$510=$D$14,ROW(DATA!$B$10:$B$510)-ROW(DATA!$B$10)+1),ROWS(L$18:L39))),"")</f>
        <v>2</v>
      </c>
      <c r="M39" s="129">
        <f t="array" ref="M39">IF(ROWS(M$18:M39)&lt;=$M$14,INDEX(DATA!M$10:M$510,SMALL(IF(DATA!$C$10:$C$510=$D$14,ROW(DATA!$B$10:$B$510)-ROW(DATA!$B$10)+1),ROWS(M$18:M39))),"")</f>
        <v>8</v>
      </c>
      <c r="N39" s="137"/>
      <c r="O39" s="137"/>
      <c r="P39" s="137"/>
      <c r="Q39" s="137"/>
      <c r="R39" s="189" t="str">
        <f>DATA!$C$2</f>
        <v>SK FELDA PALONG 5</v>
      </c>
      <c r="S39" s="190" t="str">
        <f>DATA!$C$3</f>
        <v>NBA6016</v>
      </c>
      <c r="T39" s="137">
        <f>'PROFIL KELAS'!$E39</f>
        <v>40</v>
      </c>
      <c r="U39" s="137">
        <f>'PROFIL KELAS'!$G39</f>
        <v>60</v>
      </c>
      <c r="V39" s="137">
        <f>'PROFIL KELAS'!$I39</f>
        <v>90</v>
      </c>
      <c r="W39" s="137">
        <f>'PROFIL KELAS'!$K39</f>
        <v>30</v>
      </c>
      <c r="X39" s="138">
        <f>'PROFIL KELAS'!$M39</f>
        <v>20</v>
      </c>
      <c r="Y39" s="139">
        <f>'PROFIL KELAS'!$O39</f>
        <v>100</v>
      </c>
      <c r="Z39" s="29">
        <f>'PROFIL KELAS'!$Q39</f>
        <v>50</v>
      </c>
      <c r="AA39" s="29">
        <f>'PROFIL KELAS'!$S39</f>
        <v>20</v>
      </c>
      <c r="AB39" s="29">
        <f>'PROFIL KELAS'!$U39</f>
        <v>80</v>
      </c>
    </row>
    <row r="40" spans="1:28" ht="15.75" x14ac:dyDescent="0.25">
      <c r="A40" s="78">
        <v>23</v>
      </c>
      <c r="B40" s="75" t="str">
        <f t="array" ref="B40">IF(ROWS(B$18:B40)&lt;=$M$14,INDEX(DATA!B$10:B$510,SMALL(IF(DATA!$C$10:$C$510=$D$14,ROW(DATA!$B$10:$B$510)-ROW(DATA!$B$10)+1),ROWS(B$18:B40))),"")</f>
        <v>NUR ATIQAH BALQIS BINTI MARUDDIN</v>
      </c>
      <c r="C40" s="75" t="str">
        <f t="array" ref="C40">IF(ROWS(C$18:C40)&lt;=$M$14,INDEX(DATA!C$10:C$510,SMALL(IF(DATA!$C$10:$C$510=$D$14,ROW(DATA!$B$10:$B$510)-ROW(DATA!$B$10)+1),ROWS(C$18:C40))),"")</f>
        <v>6 CERDIK</v>
      </c>
      <c r="D40" s="75" t="str">
        <f t="array" ref="D40">IF(ROWS(D$18:D40)&lt;=$M$14,INDEX(DATA!D$10:D$510,SMALL(IF(DATA!$C$10:$C$510=$D$14,ROW(DATA!$B$10:$B$510)-ROW(DATA!$B$10)+1),ROWS(D$18:D40))),"")</f>
        <v>BW04040</v>
      </c>
      <c r="E40" s="75">
        <f t="array" ref="E40">IF(ROWS(E$18:E40)&lt;=$M$14,INDEX(DATA!E$10:E$510,SMALL(IF(DATA!$C$10:$C$510=$D$14,ROW(DATA!$B$10:$B$510)-ROW(DATA!$B$10)+1),ROWS(E$18:E40))),"")</f>
        <v>4</v>
      </c>
      <c r="F40" s="75">
        <f t="array" ref="F40">IF(ROWS(F$18:F40)&lt;=$M$14,INDEX(DATA!F$10:F$510,SMALL(IF(DATA!$C$10:$C$510=$D$14,ROW(DATA!$B$10:$B$510)-ROW(DATA!$B$10)+1),ROWS(F$18:F40))),"")</f>
        <v>6</v>
      </c>
      <c r="G40" s="75">
        <f t="array" ref="G40">IF(ROWS(G$18:G40)&lt;=$M$14,INDEX(DATA!G$10:G$510,SMALL(IF(DATA!$C$10:$C$510=$D$14,ROW(DATA!$B$10:$B$510)-ROW(DATA!$B$10)+1),ROWS(G$18:G40))),"")</f>
        <v>9</v>
      </c>
      <c r="H40" s="75">
        <f t="array" ref="H40">IF(ROWS(H$18:H40)&lt;=$M$14,INDEX(DATA!H$10:H$510,SMALL(IF(DATA!$C$10:$C$510=$D$14,ROW(DATA!$B$10:$B$510)-ROW(DATA!$B$10)+1),ROWS(H$18:H40))),"")</f>
        <v>3</v>
      </c>
      <c r="I40" s="75">
        <f t="array" ref="I40">IF(ROWS(I$18:I40)&lt;=$M$14,INDEX(DATA!I$10:I$510,SMALL(IF(DATA!$C$10:$C$510=$D$14,ROW(DATA!$B$10:$B$510)-ROW(DATA!$B$10)+1),ROWS(I$18:I40))),"")</f>
        <v>9</v>
      </c>
      <c r="J40" s="75">
        <f t="array" ref="J40">IF(ROWS(J$18:J40)&lt;=$M$14,INDEX(DATA!J$10:J$510,SMALL(IF(DATA!$C$10:$C$510=$D$14,ROW(DATA!$B$10:$B$510)-ROW(DATA!$B$10)+1),ROWS(J$18:J40))),"")</f>
        <v>8</v>
      </c>
      <c r="K40" s="75">
        <f t="array" ref="K40">IF(ROWS(K$18:K40)&lt;=$M$14,INDEX(DATA!K$10:K$510,SMALL(IF(DATA!$C$10:$C$510=$D$14,ROW(DATA!$B$10:$B$510)-ROW(DATA!$B$10)+1),ROWS(K$18:K40))),"")</f>
        <v>3</v>
      </c>
      <c r="L40" s="75">
        <f t="array" ref="L40">IF(ROWS(L$18:L40)&lt;=$M$14,INDEX(DATA!L$10:L$510,SMALL(IF(DATA!$C$10:$C$510=$D$14,ROW(DATA!$B$10:$B$510)-ROW(DATA!$B$10)+1),ROWS(L$18:L40))),"")</f>
        <v>4</v>
      </c>
      <c r="M40" s="129">
        <f t="array" ref="M40">IF(ROWS(M$18:M40)&lt;=$M$14,INDEX(DATA!M$10:M$510,SMALL(IF(DATA!$C$10:$C$510=$D$14,ROW(DATA!$B$10:$B$510)-ROW(DATA!$B$10)+1),ROWS(M$18:M40))),"")</f>
        <v>10</v>
      </c>
      <c r="N40" s="137"/>
      <c r="O40" s="137"/>
      <c r="P40" s="137"/>
      <c r="Q40" s="137"/>
      <c r="R40" s="189" t="str">
        <f>DATA!$C$2</f>
        <v>SK FELDA PALONG 5</v>
      </c>
      <c r="S40" s="190" t="str">
        <f>DATA!$C$3</f>
        <v>NBA6016</v>
      </c>
      <c r="T40" s="137">
        <f>'PROFIL KELAS'!$E40</f>
        <v>40</v>
      </c>
      <c r="U40" s="137">
        <f>'PROFIL KELAS'!$G40</f>
        <v>60</v>
      </c>
      <c r="V40" s="137">
        <f>'PROFIL KELAS'!$I40</f>
        <v>90</v>
      </c>
      <c r="W40" s="137">
        <f>'PROFIL KELAS'!$K40</f>
        <v>30</v>
      </c>
      <c r="X40" s="138">
        <f>'PROFIL KELAS'!$M40</f>
        <v>90</v>
      </c>
      <c r="Y40" s="139">
        <f>'PROFIL KELAS'!$O40</f>
        <v>80</v>
      </c>
      <c r="Z40" s="29">
        <f>'PROFIL KELAS'!$Q40</f>
        <v>30</v>
      </c>
      <c r="AA40" s="29">
        <f>'PROFIL KELAS'!$S40</f>
        <v>40</v>
      </c>
      <c r="AB40" s="29">
        <f>'PROFIL KELAS'!$U40</f>
        <v>100</v>
      </c>
    </row>
    <row r="41" spans="1:28" ht="15.75" x14ac:dyDescent="0.25">
      <c r="A41" s="78">
        <v>24</v>
      </c>
      <c r="B41" s="75" t="str">
        <f t="array" ref="B41">IF(ROWS(B$18:B41)&lt;=$M$14,INDEX(DATA!B$10:B$510,SMALL(IF(DATA!$C$10:$C$510=$D$14,ROW(DATA!$B$10:$B$510)-ROW(DATA!$B$10)+1),ROWS(B$18:B41))),"")</f>
        <v>NUR DAMIA NAJWA BINTI MOHAMAD NIZAM</v>
      </c>
      <c r="C41" s="75" t="str">
        <f t="array" ref="C41">IF(ROWS(C$18:C41)&lt;=$M$14,INDEX(DATA!C$10:C$510,SMALL(IF(DATA!$C$10:$C$510=$D$14,ROW(DATA!$B$10:$B$510)-ROW(DATA!$B$10)+1),ROWS(C$18:C41))),"")</f>
        <v>6 CERDIK</v>
      </c>
      <c r="D41" s="75" t="str">
        <f t="array" ref="D41">IF(ROWS(D$18:D41)&lt;=$M$14,INDEX(DATA!D$10:D$510,SMALL(IF(DATA!$C$10:$C$510=$D$14,ROW(DATA!$B$10:$B$510)-ROW(DATA!$B$10)+1),ROWS(D$18:D41))),"")</f>
        <v>BY56713</v>
      </c>
      <c r="E41" s="75">
        <f t="array" ref="E41">IF(ROWS(E$18:E41)&lt;=$M$14,INDEX(DATA!E$10:E$510,SMALL(IF(DATA!$C$10:$C$510=$D$14,ROW(DATA!$B$10:$B$510)-ROW(DATA!$B$10)+1),ROWS(E$18:E41))),"")</f>
        <v>4</v>
      </c>
      <c r="F41" s="75">
        <f t="array" ref="F41">IF(ROWS(F$18:F41)&lt;=$M$14,INDEX(DATA!F$10:F$510,SMALL(IF(DATA!$C$10:$C$510=$D$14,ROW(DATA!$B$10:$B$510)-ROW(DATA!$B$10)+1),ROWS(F$18:F41))),"")</f>
        <v>5</v>
      </c>
      <c r="G41" s="75">
        <f t="array" ref="G41">IF(ROWS(G$18:G41)&lt;=$M$14,INDEX(DATA!G$10:G$510,SMALL(IF(DATA!$C$10:$C$510=$D$14,ROW(DATA!$B$10:$B$510)-ROW(DATA!$B$10)+1),ROWS(G$18:G41))),"")</f>
        <v>10</v>
      </c>
      <c r="H41" s="75">
        <f t="array" ref="H41">IF(ROWS(H$18:H41)&lt;=$M$14,INDEX(DATA!H$10:H$510,SMALL(IF(DATA!$C$10:$C$510=$D$14,ROW(DATA!$B$10:$B$510)-ROW(DATA!$B$10)+1),ROWS(H$18:H41))),"")</f>
        <v>5</v>
      </c>
      <c r="I41" s="75">
        <f t="array" ref="I41">IF(ROWS(I$18:I41)&lt;=$M$14,INDEX(DATA!I$10:I$510,SMALL(IF(DATA!$C$10:$C$510=$D$14,ROW(DATA!$B$10:$B$510)-ROW(DATA!$B$10)+1),ROWS(I$18:I41))),"")</f>
        <v>9</v>
      </c>
      <c r="J41" s="75">
        <f t="array" ref="J41">IF(ROWS(J$18:J41)&lt;=$M$14,INDEX(DATA!J$10:J$510,SMALL(IF(DATA!$C$10:$C$510=$D$14,ROW(DATA!$B$10:$B$510)-ROW(DATA!$B$10)+1),ROWS(J$18:J41))),"")</f>
        <v>5</v>
      </c>
      <c r="K41" s="75">
        <f t="array" ref="K41">IF(ROWS(K$18:K41)&lt;=$M$14,INDEX(DATA!K$10:K$510,SMALL(IF(DATA!$C$10:$C$510=$D$14,ROW(DATA!$B$10:$B$510)-ROW(DATA!$B$10)+1),ROWS(K$18:K41))),"")</f>
        <v>6</v>
      </c>
      <c r="L41" s="75">
        <f t="array" ref="L41">IF(ROWS(L$18:L41)&lt;=$M$14,INDEX(DATA!L$10:L$510,SMALL(IF(DATA!$C$10:$C$510=$D$14,ROW(DATA!$B$10:$B$510)-ROW(DATA!$B$10)+1),ROWS(L$18:L41))),"")</f>
        <v>4</v>
      </c>
      <c r="M41" s="129">
        <f t="array" ref="M41">IF(ROWS(M$18:M41)&lt;=$M$14,INDEX(DATA!M$10:M$510,SMALL(IF(DATA!$C$10:$C$510=$D$14,ROW(DATA!$B$10:$B$510)-ROW(DATA!$B$10)+1),ROWS(M$18:M41))),"")</f>
        <v>10</v>
      </c>
      <c r="N41" s="137"/>
      <c r="O41" s="137"/>
      <c r="P41" s="137"/>
      <c r="Q41" s="137"/>
      <c r="R41" s="189" t="str">
        <f>DATA!$C$2</f>
        <v>SK FELDA PALONG 5</v>
      </c>
      <c r="S41" s="190" t="str">
        <f>DATA!$C$3</f>
        <v>NBA6016</v>
      </c>
      <c r="T41" s="137">
        <f>'PROFIL KELAS'!$E41</f>
        <v>40</v>
      </c>
      <c r="U41" s="137">
        <f>'PROFIL KELAS'!$G41</f>
        <v>50</v>
      </c>
      <c r="V41" s="137">
        <f>'PROFIL KELAS'!$I41</f>
        <v>100</v>
      </c>
      <c r="W41" s="137">
        <f>'PROFIL KELAS'!$K41</f>
        <v>50</v>
      </c>
      <c r="X41" s="138">
        <f>'PROFIL KELAS'!$M41</f>
        <v>90</v>
      </c>
      <c r="Y41" s="139">
        <f>'PROFIL KELAS'!$O41</f>
        <v>50</v>
      </c>
      <c r="Z41" s="29">
        <f>'PROFIL KELAS'!$Q41</f>
        <v>60</v>
      </c>
      <c r="AA41" s="29">
        <f>'PROFIL KELAS'!$S41</f>
        <v>40</v>
      </c>
      <c r="AB41" s="29">
        <f>'PROFIL KELAS'!$U41</f>
        <v>100</v>
      </c>
    </row>
    <row r="42" spans="1:28" ht="15.75" x14ac:dyDescent="0.25">
      <c r="A42" s="78">
        <v>25</v>
      </c>
      <c r="B42" s="75" t="str">
        <f t="array" ref="B42">IF(ROWS(B$18:B42)&lt;=$M$14,INDEX(DATA!B$10:B$510,SMALL(IF(DATA!$C$10:$C$510=$D$14,ROW(DATA!$B$10:$B$510)-ROW(DATA!$B$10)+1),ROWS(B$18:B42))),"")</f>
        <v>NUR HAZURA IZATIE BINTI NOR SHAHFUDIN</v>
      </c>
      <c r="C42" s="75" t="str">
        <f t="array" ref="C42">IF(ROWS(C$18:C42)&lt;=$M$14,INDEX(DATA!C$10:C$510,SMALL(IF(DATA!$C$10:$C$510=$D$14,ROW(DATA!$B$10:$B$510)-ROW(DATA!$B$10)+1),ROWS(C$18:C42))),"")</f>
        <v>6 CERDIK</v>
      </c>
      <c r="D42" s="75" t="str">
        <f t="array" ref="D42">IF(ROWS(D$18:D42)&lt;=$M$14,INDEX(DATA!D$10:D$510,SMALL(IF(DATA!$C$10:$C$510=$D$14,ROW(DATA!$B$10:$B$510)-ROW(DATA!$B$10)+1),ROWS(D$18:D42))),"")</f>
        <v>CB47713</v>
      </c>
      <c r="E42" s="75">
        <f t="array" ref="E42">IF(ROWS(E$18:E42)&lt;=$M$14,INDEX(DATA!E$10:E$510,SMALL(IF(DATA!$C$10:$C$510=$D$14,ROW(DATA!$B$10:$B$510)-ROW(DATA!$B$10)+1),ROWS(E$18:E42))),"")</f>
        <v>4</v>
      </c>
      <c r="F42" s="75">
        <f t="array" ref="F42">IF(ROWS(F$18:F42)&lt;=$M$14,INDEX(DATA!F$10:F$510,SMALL(IF(DATA!$C$10:$C$510=$D$14,ROW(DATA!$B$10:$B$510)-ROW(DATA!$B$10)+1),ROWS(F$18:F42))),"")</f>
        <v>5</v>
      </c>
      <c r="G42" s="75">
        <f t="array" ref="G42">IF(ROWS(G$18:G42)&lt;=$M$14,INDEX(DATA!G$10:G$510,SMALL(IF(DATA!$C$10:$C$510=$D$14,ROW(DATA!$B$10:$B$510)-ROW(DATA!$B$10)+1),ROWS(G$18:G42))),"")</f>
        <v>8</v>
      </c>
      <c r="H42" s="75">
        <f t="array" ref="H42">IF(ROWS(H$18:H42)&lt;=$M$14,INDEX(DATA!H$10:H$510,SMALL(IF(DATA!$C$10:$C$510=$D$14,ROW(DATA!$B$10:$B$510)-ROW(DATA!$B$10)+1),ROWS(H$18:H42))),"")</f>
        <v>6</v>
      </c>
      <c r="I42" s="75">
        <f t="array" ref="I42">IF(ROWS(I$18:I42)&lt;=$M$14,INDEX(DATA!I$10:I$510,SMALL(IF(DATA!$C$10:$C$510=$D$14,ROW(DATA!$B$10:$B$510)-ROW(DATA!$B$10)+1),ROWS(I$18:I42))),"")</f>
        <v>7</v>
      </c>
      <c r="J42" s="75">
        <f t="array" ref="J42">IF(ROWS(J$18:J42)&lt;=$M$14,INDEX(DATA!J$10:J$510,SMALL(IF(DATA!$C$10:$C$510=$D$14,ROW(DATA!$B$10:$B$510)-ROW(DATA!$B$10)+1),ROWS(J$18:J42))),"")</f>
        <v>4</v>
      </c>
      <c r="K42" s="75">
        <f t="array" ref="K42">IF(ROWS(K$18:K42)&lt;=$M$14,INDEX(DATA!K$10:K$510,SMALL(IF(DATA!$C$10:$C$510=$D$14,ROW(DATA!$B$10:$B$510)-ROW(DATA!$B$10)+1),ROWS(K$18:K42))),"")</f>
        <v>7</v>
      </c>
      <c r="L42" s="75">
        <f t="array" ref="L42">IF(ROWS(L$18:L42)&lt;=$M$14,INDEX(DATA!L$10:L$510,SMALL(IF(DATA!$C$10:$C$510=$D$14,ROW(DATA!$B$10:$B$510)-ROW(DATA!$B$10)+1),ROWS(L$18:L42))),"")</f>
        <v>4</v>
      </c>
      <c r="M42" s="129">
        <f t="array" ref="M42">IF(ROWS(M$18:M42)&lt;=$M$14,INDEX(DATA!M$10:M$510,SMALL(IF(DATA!$C$10:$C$510=$D$14,ROW(DATA!$B$10:$B$510)-ROW(DATA!$B$10)+1),ROWS(M$18:M42))),"")</f>
        <v>9</v>
      </c>
      <c r="N42" s="137"/>
      <c r="O42" s="137"/>
      <c r="P42" s="137"/>
      <c r="Q42" s="137"/>
      <c r="R42" s="189" t="str">
        <f>DATA!$C$2</f>
        <v>SK FELDA PALONG 5</v>
      </c>
      <c r="S42" s="190" t="str">
        <f>DATA!$C$3</f>
        <v>NBA6016</v>
      </c>
      <c r="T42" s="137">
        <f>'PROFIL KELAS'!$E42</f>
        <v>40</v>
      </c>
      <c r="U42" s="137">
        <f>'PROFIL KELAS'!$G42</f>
        <v>50</v>
      </c>
      <c r="V42" s="137">
        <f>'PROFIL KELAS'!$I42</f>
        <v>80</v>
      </c>
      <c r="W42" s="137">
        <f>'PROFIL KELAS'!$K42</f>
        <v>60</v>
      </c>
      <c r="X42" s="138">
        <f>'PROFIL KELAS'!$M42</f>
        <v>70</v>
      </c>
      <c r="Y42" s="139">
        <f>'PROFIL KELAS'!$O42</f>
        <v>40</v>
      </c>
      <c r="Z42" s="29">
        <f>'PROFIL KELAS'!$Q42</f>
        <v>70</v>
      </c>
      <c r="AA42" s="29">
        <f>'PROFIL KELAS'!$S42</f>
        <v>40</v>
      </c>
      <c r="AB42" s="29">
        <f>'PROFIL KELAS'!$U42</f>
        <v>90</v>
      </c>
    </row>
    <row r="43" spans="1:28" ht="15.75" x14ac:dyDescent="0.25">
      <c r="A43" s="78">
        <v>26</v>
      </c>
      <c r="B43" s="75" t="str">
        <f t="array" ref="B43">IF(ROWS(B$18:B43)&lt;=$M$14,INDEX(DATA!B$10:B$510,SMALL(IF(DATA!$C$10:$C$510=$D$14,ROW(DATA!$B$10:$B$510)-ROW(DATA!$B$10)+1),ROWS(B$18:B43))),"")</f>
        <v>NUR SYAFFIAHTUL HANIS BINTI MOHD ZAINIZAM</v>
      </c>
      <c r="C43" s="75" t="str">
        <f t="array" ref="C43">IF(ROWS(C$18:C43)&lt;=$M$14,INDEX(DATA!C$10:C$510,SMALL(IF(DATA!$C$10:$C$510=$D$14,ROW(DATA!$B$10:$B$510)-ROW(DATA!$B$10)+1),ROWS(C$18:C43))),"")</f>
        <v>6 CERDIK</v>
      </c>
      <c r="D43" s="75" t="str">
        <f t="array" ref="D43">IF(ROWS(D$18:D43)&lt;=$M$14,INDEX(DATA!D$10:D$510,SMALL(IF(DATA!$C$10:$C$510=$D$14,ROW(DATA!$B$10:$B$510)-ROW(DATA!$B$10)+1),ROWS(D$18:D43))),"")</f>
        <v>BX63361</v>
      </c>
      <c r="E43" s="75">
        <f t="array" ref="E43">IF(ROWS(E$18:E43)&lt;=$M$14,INDEX(DATA!E$10:E$510,SMALL(IF(DATA!$C$10:$C$510=$D$14,ROW(DATA!$B$10:$B$510)-ROW(DATA!$B$10)+1),ROWS(E$18:E43))),"")</f>
        <v>6</v>
      </c>
      <c r="F43" s="75">
        <f t="array" ref="F43">IF(ROWS(F$18:F43)&lt;=$M$14,INDEX(DATA!F$10:F$510,SMALL(IF(DATA!$C$10:$C$510=$D$14,ROW(DATA!$B$10:$B$510)-ROW(DATA!$B$10)+1),ROWS(F$18:F43))),"")</f>
        <v>8</v>
      </c>
      <c r="G43" s="75">
        <f t="array" ref="G43">IF(ROWS(G$18:G43)&lt;=$M$14,INDEX(DATA!G$10:G$510,SMALL(IF(DATA!$C$10:$C$510=$D$14,ROW(DATA!$B$10:$B$510)-ROW(DATA!$B$10)+1),ROWS(G$18:G43))),"")</f>
        <v>7</v>
      </c>
      <c r="H43" s="75">
        <f t="array" ref="H43">IF(ROWS(H$18:H43)&lt;=$M$14,INDEX(DATA!H$10:H$510,SMALL(IF(DATA!$C$10:$C$510=$D$14,ROW(DATA!$B$10:$B$510)-ROW(DATA!$B$10)+1),ROWS(H$18:H43))),"")</f>
        <v>6</v>
      </c>
      <c r="I43" s="75">
        <f t="array" ref="I43">IF(ROWS(I$18:I43)&lt;=$M$14,INDEX(DATA!I$10:I$510,SMALL(IF(DATA!$C$10:$C$510=$D$14,ROW(DATA!$B$10:$B$510)-ROW(DATA!$B$10)+1),ROWS(I$18:I43))),"")</f>
        <v>10</v>
      </c>
      <c r="J43" s="75">
        <f t="array" ref="J43">IF(ROWS(J$18:J43)&lt;=$M$14,INDEX(DATA!J$10:J$510,SMALL(IF(DATA!$C$10:$C$510=$D$14,ROW(DATA!$B$10:$B$510)-ROW(DATA!$B$10)+1),ROWS(J$18:J43))),"")</f>
        <v>7</v>
      </c>
      <c r="K43" s="75">
        <f t="array" ref="K43">IF(ROWS(K$18:K43)&lt;=$M$14,INDEX(DATA!K$10:K$510,SMALL(IF(DATA!$C$10:$C$510=$D$14,ROW(DATA!$B$10:$B$510)-ROW(DATA!$B$10)+1),ROWS(K$18:K43))),"")</f>
        <v>5</v>
      </c>
      <c r="L43" s="75">
        <f t="array" ref="L43">IF(ROWS(L$18:L43)&lt;=$M$14,INDEX(DATA!L$10:L$510,SMALL(IF(DATA!$C$10:$C$510=$D$14,ROW(DATA!$B$10:$B$510)-ROW(DATA!$B$10)+1),ROWS(L$18:L43))),"")</f>
        <v>2</v>
      </c>
      <c r="M43" s="129">
        <f t="array" ref="M43">IF(ROWS(M$18:M43)&lt;=$M$14,INDEX(DATA!M$10:M$510,SMALL(IF(DATA!$C$10:$C$510=$D$14,ROW(DATA!$B$10:$B$510)-ROW(DATA!$B$10)+1),ROWS(M$18:M43))),"")</f>
        <v>6</v>
      </c>
      <c r="N43" s="137"/>
      <c r="O43" s="137"/>
      <c r="P43" s="137"/>
      <c r="Q43" s="137"/>
      <c r="R43" s="189" t="str">
        <f>DATA!$C$2</f>
        <v>SK FELDA PALONG 5</v>
      </c>
      <c r="S43" s="190" t="str">
        <f>DATA!$C$3</f>
        <v>NBA6016</v>
      </c>
      <c r="T43" s="137">
        <f>'PROFIL KELAS'!$E43</f>
        <v>60</v>
      </c>
      <c r="U43" s="137">
        <f>'PROFIL KELAS'!$G43</f>
        <v>80</v>
      </c>
      <c r="V43" s="137">
        <f>'PROFIL KELAS'!$I43</f>
        <v>70</v>
      </c>
      <c r="W43" s="137">
        <f>'PROFIL KELAS'!$K43</f>
        <v>60</v>
      </c>
      <c r="X43" s="138">
        <f>'PROFIL KELAS'!$M43</f>
        <v>100</v>
      </c>
      <c r="Y43" s="139">
        <f>'PROFIL KELAS'!$O43</f>
        <v>70</v>
      </c>
      <c r="Z43" s="29">
        <f>'PROFIL KELAS'!$Q43</f>
        <v>50</v>
      </c>
      <c r="AA43" s="29">
        <f>'PROFIL KELAS'!$S43</f>
        <v>20</v>
      </c>
      <c r="AB43" s="29">
        <f>'PROFIL KELAS'!$U43</f>
        <v>60</v>
      </c>
    </row>
    <row r="44" spans="1:28" ht="15.75" x14ac:dyDescent="0.25">
      <c r="A44" s="78">
        <v>27</v>
      </c>
      <c r="B44" s="75" t="str">
        <f t="array" ref="B44">IF(ROWS(B$18:B44)&lt;=$M$14,INDEX(DATA!B$10:B$510,SMALL(IF(DATA!$C$10:$C$510=$D$14,ROW(DATA!$B$10:$B$510)-ROW(DATA!$B$10)+1),ROWS(B$18:B44))),"")</f>
        <v>NURIN KHAIRA BINTI ABDULLAH</v>
      </c>
      <c r="C44" s="75" t="str">
        <f t="array" ref="C44">IF(ROWS(C$18:C44)&lt;=$M$14,INDEX(DATA!C$10:C$510,SMALL(IF(DATA!$C$10:$C$510=$D$14,ROW(DATA!$B$10:$B$510)-ROW(DATA!$B$10)+1),ROWS(C$18:C44))),"")</f>
        <v>6 CERDIK</v>
      </c>
      <c r="D44" s="75" t="str">
        <f t="array" ref="D44">IF(ROWS(D$18:D44)&lt;=$M$14,INDEX(DATA!D$10:D$510,SMALL(IF(DATA!$C$10:$C$510=$D$14,ROW(DATA!$B$10:$B$510)-ROW(DATA!$B$10)+1),ROWS(D$18:D44))),"")</f>
        <v>BY56722</v>
      </c>
      <c r="E44" s="75">
        <f t="array" ref="E44">IF(ROWS(E$18:E44)&lt;=$M$14,INDEX(DATA!E$10:E$510,SMALL(IF(DATA!$C$10:$C$510=$D$14,ROW(DATA!$B$10:$B$510)-ROW(DATA!$B$10)+1),ROWS(E$18:E44))),"")</f>
        <v>3</v>
      </c>
      <c r="F44" s="75">
        <f t="array" ref="F44">IF(ROWS(F$18:F44)&lt;=$M$14,INDEX(DATA!F$10:F$510,SMALL(IF(DATA!$C$10:$C$510=$D$14,ROW(DATA!$B$10:$B$510)-ROW(DATA!$B$10)+1),ROWS(F$18:F44))),"")</f>
        <v>5</v>
      </c>
      <c r="G44" s="75">
        <f t="array" ref="G44">IF(ROWS(G$18:G44)&lt;=$M$14,INDEX(DATA!G$10:G$510,SMALL(IF(DATA!$C$10:$C$510=$D$14,ROW(DATA!$B$10:$B$510)-ROW(DATA!$B$10)+1),ROWS(G$18:G44))),"")</f>
        <v>9</v>
      </c>
      <c r="H44" s="75">
        <f t="array" ref="H44">IF(ROWS(H$18:H44)&lt;=$M$14,INDEX(DATA!H$10:H$510,SMALL(IF(DATA!$C$10:$C$510=$D$14,ROW(DATA!$B$10:$B$510)-ROW(DATA!$B$10)+1),ROWS(H$18:H44))),"")</f>
        <v>8</v>
      </c>
      <c r="I44" s="75">
        <f t="array" ref="I44">IF(ROWS(I$18:I44)&lt;=$M$14,INDEX(DATA!I$10:I$510,SMALL(IF(DATA!$C$10:$C$510=$D$14,ROW(DATA!$B$10:$B$510)-ROW(DATA!$B$10)+1),ROWS(I$18:I44))),"")</f>
        <v>10</v>
      </c>
      <c r="J44" s="75">
        <f t="array" ref="J44">IF(ROWS(J$18:J44)&lt;=$M$14,INDEX(DATA!J$10:J$510,SMALL(IF(DATA!$C$10:$C$510=$D$14,ROW(DATA!$B$10:$B$510)-ROW(DATA!$B$10)+1),ROWS(J$18:J44))),"")</f>
        <v>9</v>
      </c>
      <c r="K44" s="75">
        <f t="array" ref="K44">IF(ROWS(K$18:K44)&lt;=$M$14,INDEX(DATA!K$10:K$510,SMALL(IF(DATA!$C$10:$C$510=$D$14,ROW(DATA!$B$10:$B$510)-ROW(DATA!$B$10)+1),ROWS(K$18:K44))),"")</f>
        <v>6</v>
      </c>
      <c r="L44" s="75">
        <f t="array" ref="L44">IF(ROWS(L$18:L44)&lt;=$M$14,INDEX(DATA!L$10:L$510,SMALL(IF(DATA!$C$10:$C$510=$D$14,ROW(DATA!$B$10:$B$510)-ROW(DATA!$B$10)+1),ROWS(L$18:L44))),"")</f>
        <v>7</v>
      </c>
      <c r="M44" s="129">
        <f t="array" ref="M44">IF(ROWS(M$18:M44)&lt;=$M$14,INDEX(DATA!M$10:M$510,SMALL(IF(DATA!$C$10:$C$510=$D$14,ROW(DATA!$B$10:$B$510)-ROW(DATA!$B$10)+1),ROWS(M$18:M44))),"")</f>
        <v>9</v>
      </c>
      <c r="N44" s="137"/>
      <c r="O44" s="137"/>
      <c r="P44" s="137"/>
      <c r="Q44" s="137"/>
      <c r="R44" s="189" t="str">
        <f>DATA!$C$2</f>
        <v>SK FELDA PALONG 5</v>
      </c>
      <c r="S44" s="190" t="str">
        <f>DATA!$C$3</f>
        <v>NBA6016</v>
      </c>
      <c r="T44" s="137">
        <f>'PROFIL KELAS'!$E44</f>
        <v>30</v>
      </c>
      <c r="U44" s="137">
        <f>'PROFIL KELAS'!$G44</f>
        <v>50</v>
      </c>
      <c r="V44" s="137">
        <f>'PROFIL KELAS'!$I44</f>
        <v>90</v>
      </c>
      <c r="W44" s="137">
        <f>'PROFIL KELAS'!$K44</f>
        <v>80</v>
      </c>
      <c r="X44" s="138">
        <f>'PROFIL KELAS'!$M44</f>
        <v>100</v>
      </c>
      <c r="Y44" s="139">
        <f>'PROFIL KELAS'!$O44</f>
        <v>90</v>
      </c>
      <c r="Z44" s="29">
        <f>'PROFIL KELAS'!$Q44</f>
        <v>60</v>
      </c>
      <c r="AA44" s="29">
        <f>'PROFIL KELAS'!$S44</f>
        <v>70</v>
      </c>
      <c r="AB44" s="29">
        <f>'PROFIL KELAS'!$U44</f>
        <v>90</v>
      </c>
    </row>
    <row r="45" spans="1:28" ht="15.75" x14ac:dyDescent="0.25">
      <c r="A45" s="78">
        <v>28</v>
      </c>
      <c r="B45" s="75" t="str">
        <f t="array" ref="B45">IF(ROWS(B$18:B45)&lt;=$M$14,INDEX(DATA!B$10:B$510,SMALL(IF(DATA!$C$10:$C$510=$D$14,ROW(DATA!$B$10:$B$510)-ROW(DATA!$B$10)+1),ROWS(B$18:B45))),"")</f>
        <v>NURMIZA SOFIA BINTI HELMYZAN</v>
      </c>
      <c r="C45" s="75" t="str">
        <f t="array" ref="C45">IF(ROWS(C$18:C45)&lt;=$M$14,INDEX(DATA!C$10:C$510,SMALL(IF(DATA!$C$10:$C$510=$D$14,ROW(DATA!$B$10:$B$510)-ROW(DATA!$B$10)+1),ROWS(C$18:C45))),"")</f>
        <v>6 CERDIK</v>
      </c>
      <c r="D45" s="75" t="str">
        <f t="array" ref="D45">IF(ROWS(D$18:D45)&lt;=$M$14,INDEX(DATA!D$10:D$510,SMALL(IF(DATA!$C$10:$C$510=$D$14,ROW(DATA!$B$10:$B$510)-ROW(DATA!$B$10)+1),ROWS(D$18:D45))),"")</f>
        <v>BY43841</v>
      </c>
      <c r="E45" s="75">
        <f t="array" ref="E45">IF(ROWS(E$18:E45)&lt;=$M$14,INDEX(DATA!E$10:E$510,SMALL(IF(DATA!$C$10:$C$510=$D$14,ROW(DATA!$B$10:$B$510)-ROW(DATA!$B$10)+1),ROWS(E$18:E45))),"")</f>
        <v>5</v>
      </c>
      <c r="F45" s="75">
        <f t="array" ref="F45">IF(ROWS(F$18:F45)&lt;=$M$14,INDEX(DATA!F$10:F$510,SMALL(IF(DATA!$C$10:$C$510=$D$14,ROW(DATA!$B$10:$B$510)-ROW(DATA!$B$10)+1),ROWS(F$18:F45))),"")</f>
        <v>5</v>
      </c>
      <c r="G45" s="75">
        <f t="array" ref="G45">IF(ROWS(G$18:G45)&lt;=$M$14,INDEX(DATA!G$10:G$510,SMALL(IF(DATA!$C$10:$C$510=$D$14,ROW(DATA!$B$10:$B$510)-ROW(DATA!$B$10)+1),ROWS(G$18:G45))),"")</f>
        <v>8</v>
      </c>
      <c r="H45" s="75">
        <f t="array" ref="H45">IF(ROWS(H$18:H45)&lt;=$M$14,INDEX(DATA!H$10:H$510,SMALL(IF(DATA!$C$10:$C$510=$D$14,ROW(DATA!$B$10:$B$510)-ROW(DATA!$B$10)+1),ROWS(H$18:H45))),"")</f>
        <v>7</v>
      </c>
      <c r="I45" s="75">
        <f t="array" ref="I45">IF(ROWS(I$18:I45)&lt;=$M$14,INDEX(DATA!I$10:I$510,SMALL(IF(DATA!$C$10:$C$510=$D$14,ROW(DATA!$B$10:$B$510)-ROW(DATA!$B$10)+1),ROWS(I$18:I45))),"")</f>
        <v>5</v>
      </c>
      <c r="J45" s="75">
        <f t="array" ref="J45">IF(ROWS(J$18:J45)&lt;=$M$14,INDEX(DATA!J$10:J$510,SMALL(IF(DATA!$C$10:$C$510=$D$14,ROW(DATA!$B$10:$B$510)-ROW(DATA!$B$10)+1),ROWS(J$18:J45))),"")</f>
        <v>8</v>
      </c>
      <c r="K45" s="75">
        <f t="array" ref="K45">IF(ROWS(K$18:K45)&lt;=$M$14,INDEX(DATA!K$10:K$510,SMALL(IF(DATA!$C$10:$C$510=$D$14,ROW(DATA!$B$10:$B$510)-ROW(DATA!$B$10)+1),ROWS(K$18:K45))),"")</f>
        <v>9</v>
      </c>
      <c r="L45" s="75">
        <f t="array" ref="L45">IF(ROWS(L$18:L45)&lt;=$M$14,INDEX(DATA!L$10:L$510,SMALL(IF(DATA!$C$10:$C$510=$D$14,ROW(DATA!$B$10:$B$510)-ROW(DATA!$B$10)+1),ROWS(L$18:L45))),"")</f>
        <v>10</v>
      </c>
      <c r="M45" s="129">
        <f t="array" ref="M45">IF(ROWS(M$18:M45)&lt;=$M$14,INDEX(DATA!M$10:M$510,SMALL(IF(DATA!$C$10:$C$510=$D$14,ROW(DATA!$B$10:$B$510)-ROW(DATA!$B$10)+1),ROWS(M$18:M45))),"")</f>
        <v>6</v>
      </c>
      <c r="N45" s="137"/>
      <c r="O45" s="137"/>
      <c r="P45" s="137"/>
      <c r="Q45" s="137"/>
      <c r="R45" s="189" t="str">
        <f>DATA!$C$2</f>
        <v>SK FELDA PALONG 5</v>
      </c>
      <c r="S45" s="190" t="str">
        <f>DATA!$C$3</f>
        <v>NBA6016</v>
      </c>
      <c r="T45" s="137">
        <f>'PROFIL KELAS'!$E45</f>
        <v>50</v>
      </c>
      <c r="U45" s="137">
        <f>'PROFIL KELAS'!$G45</f>
        <v>50</v>
      </c>
      <c r="V45" s="137">
        <f>'PROFIL KELAS'!$I45</f>
        <v>80</v>
      </c>
      <c r="W45" s="137">
        <f>'PROFIL KELAS'!$K45</f>
        <v>70</v>
      </c>
      <c r="X45" s="138">
        <f>'PROFIL KELAS'!$M45</f>
        <v>50</v>
      </c>
      <c r="Y45" s="139">
        <f>'PROFIL KELAS'!$O45</f>
        <v>80</v>
      </c>
      <c r="Z45" s="29">
        <f>'PROFIL KELAS'!$Q45</f>
        <v>90</v>
      </c>
      <c r="AA45" s="29">
        <f>'PROFIL KELAS'!$S45</f>
        <v>100</v>
      </c>
      <c r="AB45" s="29">
        <f>'PROFIL KELAS'!$U45</f>
        <v>60</v>
      </c>
    </row>
    <row r="46" spans="1:28" ht="15.75" x14ac:dyDescent="0.25">
      <c r="A46" s="78">
        <v>29</v>
      </c>
      <c r="B46" s="75" t="str">
        <f t="array" ref="B46">IF(ROWS(B$18:B46)&lt;=$M$14,INDEX(DATA!B$10:B$510,SMALL(IF(DATA!$C$10:$C$510=$D$14,ROW(DATA!$B$10:$B$510)-ROW(DATA!$B$10)+1),ROWS(B$18:B46))),"")</f>
        <v>NURUL QISTINA BINTI MAHDHIR</v>
      </c>
      <c r="C46" s="75" t="str">
        <f t="array" ref="C46">IF(ROWS(C$18:C46)&lt;=$M$14,INDEX(DATA!C$10:C$510,SMALL(IF(DATA!$C$10:$C$510=$D$14,ROW(DATA!$B$10:$B$510)-ROW(DATA!$B$10)+1),ROWS(C$18:C46))),"")</f>
        <v>6 CERDIK</v>
      </c>
      <c r="D46" s="75" t="str">
        <f t="array" ref="D46">IF(ROWS(D$18:D46)&lt;=$M$14,INDEX(DATA!D$10:D$510,SMALL(IF(DATA!$C$10:$C$510=$D$14,ROW(DATA!$B$10:$B$510)-ROW(DATA!$B$10)+1),ROWS(D$18:D46))),"")</f>
        <v>CA92823</v>
      </c>
      <c r="E46" s="75">
        <f t="array" ref="E46">IF(ROWS(E$18:E46)&lt;=$M$14,INDEX(DATA!E$10:E$510,SMALL(IF(DATA!$C$10:$C$510=$D$14,ROW(DATA!$B$10:$B$510)-ROW(DATA!$B$10)+1),ROWS(E$18:E46))),"")</f>
        <v>6</v>
      </c>
      <c r="F46" s="75">
        <f t="array" ref="F46">IF(ROWS(F$18:F46)&lt;=$M$14,INDEX(DATA!F$10:F$510,SMALL(IF(DATA!$C$10:$C$510=$D$14,ROW(DATA!$B$10:$B$510)-ROW(DATA!$B$10)+1),ROWS(F$18:F46))),"")</f>
        <v>4</v>
      </c>
      <c r="G46" s="75">
        <f t="array" ref="G46">IF(ROWS(G$18:G46)&lt;=$M$14,INDEX(DATA!G$10:G$510,SMALL(IF(DATA!$C$10:$C$510=$D$14,ROW(DATA!$B$10:$B$510)-ROW(DATA!$B$10)+1),ROWS(G$18:G46))),"")</f>
        <v>5</v>
      </c>
      <c r="H46" s="75">
        <f t="array" ref="H46">IF(ROWS(H$18:H46)&lt;=$M$14,INDEX(DATA!H$10:H$510,SMALL(IF(DATA!$C$10:$C$510=$D$14,ROW(DATA!$B$10:$B$510)-ROW(DATA!$B$10)+1),ROWS(H$18:H46))),"")</f>
        <v>3</v>
      </c>
      <c r="I46" s="75">
        <f t="array" ref="I46">IF(ROWS(I$18:I46)&lt;=$M$14,INDEX(DATA!I$10:I$510,SMALL(IF(DATA!$C$10:$C$510=$D$14,ROW(DATA!$B$10:$B$510)-ROW(DATA!$B$10)+1),ROWS(I$18:I46))),"")</f>
        <v>9</v>
      </c>
      <c r="J46" s="75">
        <f t="array" ref="J46">IF(ROWS(J$18:J46)&lt;=$M$14,INDEX(DATA!J$10:J$510,SMALL(IF(DATA!$C$10:$C$510=$D$14,ROW(DATA!$B$10:$B$510)-ROW(DATA!$B$10)+1),ROWS(J$18:J46))),"")</f>
        <v>7</v>
      </c>
      <c r="K46" s="75">
        <f t="array" ref="K46">IF(ROWS(K$18:K46)&lt;=$M$14,INDEX(DATA!K$10:K$510,SMALL(IF(DATA!$C$10:$C$510=$D$14,ROW(DATA!$B$10:$B$510)-ROW(DATA!$B$10)+1),ROWS(K$18:K46))),"")</f>
        <v>7</v>
      </c>
      <c r="L46" s="75">
        <f t="array" ref="L46">IF(ROWS(L$18:L46)&lt;=$M$14,INDEX(DATA!L$10:L$510,SMALL(IF(DATA!$C$10:$C$510=$D$14,ROW(DATA!$B$10:$B$510)-ROW(DATA!$B$10)+1),ROWS(L$18:L46))),"")</f>
        <v>3</v>
      </c>
      <c r="M46" s="129">
        <f t="array" ref="M46">IF(ROWS(M$18:M46)&lt;=$M$14,INDEX(DATA!M$10:M$510,SMALL(IF(DATA!$C$10:$C$510=$D$14,ROW(DATA!$B$10:$B$510)-ROW(DATA!$B$10)+1),ROWS(M$18:M46))),"")</f>
        <v>6</v>
      </c>
      <c r="N46" s="137"/>
      <c r="O46" s="137"/>
      <c r="P46" s="137"/>
      <c r="Q46" s="137"/>
      <c r="R46" s="189" t="str">
        <f>DATA!$C$2</f>
        <v>SK FELDA PALONG 5</v>
      </c>
      <c r="S46" s="190" t="str">
        <f>DATA!$C$3</f>
        <v>NBA6016</v>
      </c>
      <c r="T46" s="137">
        <f>'PROFIL KELAS'!$E46</f>
        <v>60</v>
      </c>
      <c r="U46" s="137">
        <f>'PROFIL KELAS'!$G46</f>
        <v>40</v>
      </c>
      <c r="V46" s="137">
        <f>'PROFIL KELAS'!$I46</f>
        <v>50</v>
      </c>
      <c r="W46" s="137">
        <f>'PROFIL KELAS'!$K46</f>
        <v>30</v>
      </c>
      <c r="X46" s="138">
        <f>'PROFIL KELAS'!$M46</f>
        <v>90</v>
      </c>
      <c r="Y46" s="139">
        <f>'PROFIL KELAS'!$O46</f>
        <v>70</v>
      </c>
      <c r="Z46" s="29">
        <f>'PROFIL KELAS'!$Q46</f>
        <v>70</v>
      </c>
      <c r="AA46" s="29">
        <f>'PROFIL KELAS'!$S46</f>
        <v>30</v>
      </c>
      <c r="AB46" s="29">
        <f>'PROFIL KELAS'!$U46</f>
        <v>60</v>
      </c>
    </row>
    <row r="47" spans="1:28" ht="15.75" x14ac:dyDescent="0.25">
      <c r="A47" s="78">
        <v>30</v>
      </c>
      <c r="B47" s="75" t="str">
        <f t="array" ref="B47">IF(ROWS(B$18:B47)&lt;=$M$14,INDEX(DATA!B$10:B$510,SMALL(IF(DATA!$C$10:$C$510=$D$14,ROW(DATA!$B$10:$B$510)-ROW(DATA!$B$10)+1),ROWS(B$18:B47))),"")</f>
        <v>PUTERI NUR SYAHADAH BINTI MUHAMMAD HANAFI KEW</v>
      </c>
      <c r="C47" s="75" t="str">
        <f t="array" ref="C47">IF(ROWS(C$18:C47)&lt;=$M$14,INDEX(DATA!C$10:C$510,SMALL(IF(DATA!$C$10:$C$510=$D$14,ROW(DATA!$B$10:$B$510)-ROW(DATA!$B$10)+1),ROWS(C$18:C47))),"")</f>
        <v>6 CERDIK</v>
      </c>
      <c r="D47" s="75" t="str">
        <f t="array" ref="D47">IF(ROWS(D$18:D47)&lt;=$M$14,INDEX(DATA!D$10:D$510,SMALL(IF(DATA!$C$10:$C$510=$D$14,ROW(DATA!$B$10:$B$510)-ROW(DATA!$B$10)+1),ROWS(D$18:D47))),"")</f>
        <v>BY52766</v>
      </c>
      <c r="E47" s="75">
        <f t="array" ref="E47">IF(ROWS(E$18:E47)&lt;=$M$14,INDEX(DATA!E$10:E$510,SMALL(IF(DATA!$C$10:$C$510=$D$14,ROW(DATA!$B$10:$B$510)-ROW(DATA!$B$10)+1),ROWS(E$18:E47))),"")</f>
        <v>5</v>
      </c>
      <c r="F47" s="75">
        <f t="array" ref="F47">IF(ROWS(F$18:F47)&lt;=$M$14,INDEX(DATA!F$10:F$510,SMALL(IF(DATA!$C$10:$C$510=$D$14,ROW(DATA!$B$10:$B$510)-ROW(DATA!$B$10)+1),ROWS(F$18:F47))),"")</f>
        <v>4</v>
      </c>
      <c r="G47" s="75">
        <f t="array" ref="G47">IF(ROWS(G$18:G47)&lt;=$M$14,INDEX(DATA!G$10:G$510,SMALL(IF(DATA!$C$10:$C$510=$D$14,ROW(DATA!$B$10:$B$510)-ROW(DATA!$B$10)+1),ROWS(G$18:G47))),"")</f>
        <v>8</v>
      </c>
      <c r="H47" s="75">
        <f t="array" ref="H47">IF(ROWS(H$18:H47)&lt;=$M$14,INDEX(DATA!H$10:H$510,SMALL(IF(DATA!$C$10:$C$510=$D$14,ROW(DATA!$B$10:$B$510)-ROW(DATA!$B$10)+1),ROWS(H$18:H47))),"")</f>
        <v>6</v>
      </c>
      <c r="I47" s="75">
        <f t="array" ref="I47">IF(ROWS(I$18:I47)&lt;=$M$14,INDEX(DATA!I$10:I$510,SMALL(IF(DATA!$C$10:$C$510=$D$14,ROW(DATA!$B$10:$B$510)-ROW(DATA!$B$10)+1),ROWS(I$18:I47))),"")</f>
        <v>6</v>
      </c>
      <c r="J47" s="75">
        <f t="array" ref="J47">IF(ROWS(J$18:J47)&lt;=$M$14,INDEX(DATA!J$10:J$510,SMALL(IF(DATA!$C$10:$C$510=$D$14,ROW(DATA!$B$10:$B$510)-ROW(DATA!$B$10)+1),ROWS(J$18:J47))),"")</f>
        <v>10</v>
      </c>
      <c r="K47" s="75">
        <f t="array" ref="K47">IF(ROWS(K$18:K47)&lt;=$M$14,INDEX(DATA!K$10:K$510,SMALL(IF(DATA!$C$10:$C$510=$D$14,ROW(DATA!$B$10:$B$510)-ROW(DATA!$B$10)+1),ROWS(K$18:K47))),"")</f>
        <v>6</v>
      </c>
      <c r="L47" s="75">
        <f t="array" ref="L47">IF(ROWS(L$18:L47)&lt;=$M$14,INDEX(DATA!L$10:L$510,SMALL(IF(DATA!$C$10:$C$510=$D$14,ROW(DATA!$B$10:$B$510)-ROW(DATA!$B$10)+1),ROWS(L$18:L47))),"")</f>
        <v>6</v>
      </c>
      <c r="M47" s="129">
        <f t="array" ref="M47">IF(ROWS(M$18:M47)&lt;=$M$14,INDEX(DATA!M$10:M$510,SMALL(IF(DATA!$C$10:$C$510=$D$14,ROW(DATA!$B$10:$B$510)-ROW(DATA!$B$10)+1),ROWS(M$18:M47))),"")</f>
        <v>8</v>
      </c>
      <c r="N47" s="137"/>
      <c r="O47" s="137"/>
      <c r="P47" s="137"/>
      <c r="Q47" s="137"/>
      <c r="R47" s="189" t="str">
        <f>DATA!$C$2</f>
        <v>SK FELDA PALONG 5</v>
      </c>
      <c r="S47" s="190" t="str">
        <f>DATA!$C$3</f>
        <v>NBA6016</v>
      </c>
      <c r="T47" s="137">
        <f>'PROFIL KELAS'!$E47</f>
        <v>50</v>
      </c>
      <c r="U47" s="137">
        <f>'PROFIL KELAS'!$G47</f>
        <v>40</v>
      </c>
      <c r="V47" s="137">
        <f>'PROFIL KELAS'!$I47</f>
        <v>80</v>
      </c>
      <c r="W47" s="137">
        <f>'PROFIL KELAS'!$K47</f>
        <v>60</v>
      </c>
      <c r="X47" s="138">
        <f>'PROFIL KELAS'!$M47</f>
        <v>60</v>
      </c>
      <c r="Y47" s="139">
        <f>'PROFIL KELAS'!$O47</f>
        <v>100</v>
      </c>
      <c r="Z47" s="29">
        <f>'PROFIL KELAS'!$Q47</f>
        <v>60</v>
      </c>
      <c r="AA47" s="29">
        <f>'PROFIL KELAS'!$S47</f>
        <v>60</v>
      </c>
      <c r="AB47" s="29">
        <f>'PROFIL KELAS'!$U47</f>
        <v>80</v>
      </c>
    </row>
    <row r="48" spans="1:28" ht="15.75" x14ac:dyDescent="0.25">
      <c r="A48" s="78">
        <v>31</v>
      </c>
      <c r="B48" s="75" t="str">
        <f t="array" ref="B48">IF(ROWS(B$18:B48)&lt;=$M$14,INDEX(DATA!B$10:B$510,SMALL(IF(DATA!$C$10:$C$510=$D$14,ROW(DATA!$B$10:$B$510)-ROW(DATA!$B$10)+1),ROWS(B$18:B48))),"")</f>
        <v>RAJA MUZZAFFAR SHAH BIN RAJA NAZRULAZMIR</v>
      </c>
      <c r="C48" s="75" t="str">
        <f t="array" ref="C48">IF(ROWS(C$18:C48)&lt;=$M$14,INDEX(DATA!C$10:C$510,SMALL(IF(DATA!$C$10:$C$510=$D$14,ROW(DATA!$B$10:$B$510)-ROW(DATA!$B$10)+1),ROWS(C$18:C48))),"")</f>
        <v>6 CERDIK</v>
      </c>
      <c r="D48" s="75" t="str">
        <f t="array" ref="D48">IF(ROWS(D$18:D48)&lt;=$M$14,INDEX(DATA!D$10:D$510,SMALL(IF(DATA!$C$10:$C$510=$D$14,ROW(DATA!$B$10:$B$510)-ROW(DATA!$B$10)+1),ROWS(D$18:D48))),"")</f>
        <v>CB48439</v>
      </c>
      <c r="E48" s="75">
        <f t="array" ref="E48">IF(ROWS(E$18:E48)&lt;=$M$14,INDEX(DATA!E$10:E$510,SMALL(IF(DATA!$C$10:$C$510=$D$14,ROW(DATA!$B$10:$B$510)-ROW(DATA!$B$10)+1),ROWS(E$18:E48))),"")</f>
        <v>5</v>
      </c>
      <c r="F48" s="75">
        <f t="array" ref="F48">IF(ROWS(F$18:F48)&lt;=$M$14,INDEX(DATA!F$10:F$510,SMALL(IF(DATA!$C$10:$C$510=$D$14,ROW(DATA!$B$10:$B$510)-ROW(DATA!$B$10)+1),ROWS(F$18:F48))),"")</f>
        <v>6</v>
      </c>
      <c r="G48" s="75">
        <f t="array" ref="G48">IF(ROWS(G$18:G48)&lt;=$M$14,INDEX(DATA!G$10:G$510,SMALL(IF(DATA!$C$10:$C$510=$D$14,ROW(DATA!$B$10:$B$510)-ROW(DATA!$B$10)+1),ROWS(G$18:G48))),"")</f>
        <v>9</v>
      </c>
      <c r="H48" s="75">
        <f t="array" ref="H48">IF(ROWS(H$18:H48)&lt;=$M$14,INDEX(DATA!H$10:H$510,SMALL(IF(DATA!$C$10:$C$510=$D$14,ROW(DATA!$B$10:$B$510)-ROW(DATA!$B$10)+1),ROWS(H$18:H48))),"")</f>
        <v>5</v>
      </c>
      <c r="I48" s="75">
        <f t="array" ref="I48">IF(ROWS(I$18:I48)&lt;=$M$14,INDEX(DATA!I$10:I$510,SMALL(IF(DATA!$C$10:$C$510=$D$14,ROW(DATA!$B$10:$B$510)-ROW(DATA!$B$10)+1),ROWS(I$18:I48))),"")</f>
        <v>10</v>
      </c>
      <c r="J48" s="75">
        <f t="array" ref="J48">IF(ROWS(J$18:J48)&lt;=$M$14,INDEX(DATA!J$10:J$510,SMALL(IF(DATA!$C$10:$C$510=$D$14,ROW(DATA!$B$10:$B$510)-ROW(DATA!$B$10)+1),ROWS(J$18:J48))),"")</f>
        <v>6</v>
      </c>
      <c r="K48" s="75">
        <f t="array" ref="K48">IF(ROWS(K$18:K48)&lt;=$M$14,INDEX(DATA!K$10:K$510,SMALL(IF(DATA!$C$10:$C$510=$D$14,ROW(DATA!$B$10:$B$510)-ROW(DATA!$B$10)+1),ROWS(K$18:K48))),"")</f>
        <v>9</v>
      </c>
      <c r="L48" s="75">
        <f t="array" ref="L48">IF(ROWS(L$18:L48)&lt;=$M$14,INDEX(DATA!L$10:L$510,SMALL(IF(DATA!$C$10:$C$510=$D$14,ROW(DATA!$B$10:$B$510)-ROW(DATA!$B$10)+1),ROWS(L$18:L48))),"")</f>
        <v>9</v>
      </c>
      <c r="M48" s="129">
        <f t="array" ref="M48">IF(ROWS(M$18:M48)&lt;=$M$14,INDEX(DATA!M$10:M$510,SMALL(IF(DATA!$C$10:$C$510=$D$14,ROW(DATA!$B$10:$B$510)-ROW(DATA!$B$10)+1),ROWS(M$18:M48))),"")</f>
        <v>9</v>
      </c>
      <c r="N48" s="137"/>
      <c r="O48" s="137"/>
      <c r="P48" s="137"/>
      <c r="Q48" s="137"/>
      <c r="R48" s="189" t="str">
        <f>DATA!$C$2</f>
        <v>SK FELDA PALONG 5</v>
      </c>
      <c r="S48" s="190" t="str">
        <f>DATA!$C$3</f>
        <v>NBA6016</v>
      </c>
      <c r="T48" s="137">
        <f>'PROFIL KELAS'!$E48</f>
        <v>50</v>
      </c>
      <c r="U48" s="137">
        <f>'PROFIL KELAS'!$G48</f>
        <v>60</v>
      </c>
      <c r="V48" s="137">
        <f>'PROFIL KELAS'!$I48</f>
        <v>90</v>
      </c>
      <c r="W48" s="137">
        <f>'PROFIL KELAS'!$K48</f>
        <v>50</v>
      </c>
      <c r="X48" s="138">
        <f>'PROFIL KELAS'!$M48</f>
        <v>100</v>
      </c>
      <c r="Y48" s="139">
        <f>'PROFIL KELAS'!$O48</f>
        <v>60</v>
      </c>
      <c r="Z48" s="29">
        <f>'PROFIL KELAS'!$Q48</f>
        <v>90</v>
      </c>
      <c r="AA48" s="29">
        <f>'PROFIL KELAS'!$S48</f>
        <v>90</v>
      </c>
      <c r="AB48" s="29">
        <f>'PROFIL KELAS'!$U48</f>
        <v>90</v>
      </c>
    </row>
    <row r="49" spans="1:28" ht="15.75" x14ac:dyDescent="0.25">
      <c r="A49" s="78">
        <v>32</v>
      </c>
      <c r="B49" s="75" t="str">
        <f t="array" ref="B49">IF(ROWS(B$18:B49)&lt;=$M$14,INDEX(DATA!B$10:B$510,SMALL(IF(DATA!$C$10:$C$510=$D$14,ROW(DATA!$B$10:$B$510)-ROW(DATA!$B$10)+1),ROWS(B$18:B49))),"")</f>
        <v>SITI NORNAZIATUL AZRINDA BINTI AZMAN</v>
      </c>
      <c r="C49" s="75" t="str">
        <f t="array" ref="C49">IF(ROWS(C$18:C49)&lt;=$M$14,INDEX(DATA!C$10:C$510,SMALL(IF(DATA!$C$10:$C$510=$D$14,ROW(DATA!$B$10:$B$510)-ROW(DATA!$B$10)+1),ROWS(C$18:C49))),"")</f>
        <v>6 CERDIK</v>
      </c>
      <c r="D49" s="75" t="str">
        <f t="array" ref="D49">IF(ROWS(D$18:D49)&lt;=$M$14,INDEX(DATA!D$10:D$510,SMALL(IF(DATA!$C$10:$C$510=$D$14,ROW(DATA!$B$10:$B$510)-ROW(DATA!$B$10)+1),ROWS(D$18:D49))),"")</f>
        <v>BY20222</v>
      </c>
      <c r="E49" s="75">
        <f t="array" ref="E49">IF(ROWS(E$18:E49)&lt;=$M$14,INDEX(DATA!E$10:E$510,SMALL(IF(DATA!$C$10:$C$510=$D$14,ROW(DATA!$B$10:$B$510)-ROW(DATA!$B$10)+1),ROWS(E$18:E49))),"")</f>
        <v>9</v>
      </c>
      <c r="F49" s="75">
        <f t="array" ref="F49">IF(ROWS(F$18:F49)&lt;=$M$14,INDEX(DATA!F$10:F$510,SMALL(IF(DATA!$C$10:$C$510=$D$14,ROW(DATA!$B$10:$B$510)-ROW(DATA!$B$10)+1),ROWS(F$18:F49))),"")</f>
        <v>9</v>
      </c>
      <c r="G49" s="75">
        <f t="array" ref="G49">IF(ROWS(G$18:G49)&lt;=$M$14,INDEX(DATA!G$10:G$510,SMALL(IF(DATA!$C$10:$C$510=$D$14,ROW(DATA!$B$10:$B$510)-ROW(DATA!$B$10)+1),ROWS(G$18:G49))),"")</f>
        <v>8</v>
      </c>
      <c r="H49" s="75">
        <f t="array" ref="H49">IF(ROWS(H$18:H49)&lt;=$M$14,INDEX(DATA!H$10:H$510,SMALL(IF(DATA!$C$10:$C$510=$D$14,ROW(DATA!$B$10:$B$510)-ROW(DATA!$B$10)+1),ROWS(H$18:H49))),"")</f>
        <v>8</v>
      </c>
      <c r="I49" s="75">
        <f t="array" ref="I49">IF(ROWS(I$18:I49)&lt;=$M$14,INDEX(DATA!I$10:I$510,SMALL(IF(DATA!$C$10:$C$510=$D$14,ROW(DATA!$B$10:$B$510)-ROW(DATA!$B$10)+1),ROWS(I$18:I49))),"")</f>
        <v>10</v>
      </c>
      <c r="J49" s="75">
        <f t="array" ref="J49">IF(ROWS(J$18:J49)&lt;=$M$14,INDEX(DATA!J$10:J$510,SMALL(IF(DATA!$C$10:$C$510=$D$14,ROW(DATA!$B$10:$B$510)-ROW(DATA!$B$10)+1),ROWS(J$18:J49))),"")</f>
        <v>6</v>
      </c>
      <c r="K49" s="75">
        <f t="array" ref="K49">IF(ROWS(K$18:K49)&lt;=$M$14,INDEX(DATA!K$10:K$510,SMALL(IF(DATA!$C$10:$C$510=$D$14,ROW(DATA!$B$10:$B$510)-ROW(DATA!$B$10)+1),ROWS(K$18:K49))),"")</f>
        <v>6</v>
      </c>
      <c r="L49" s="75">
        <f t="array" ref="L49">IF(ROWS(L$18:L49)&lt;=$M$14,INDEX(DATA!L$10:L$510,SMALL(IF(DATA!$C$10:$C$510=$D$14,ROW(DATA!$B$10:$B$510)-ROW(DATA!$B$10)+1),ROWS(L$18:L49))),"")</f>
        <v>6</v>
      </c>
      <c r="M49" s="129">
        <f t="array" ref="M49">IF(ROWS(M$18:M49)&lt;=$M$14,INDEX(DATA!M$10:M$510,SMALL(IF(DATA!$C$10:$C$510=$D$14,ROW(DATA!$B$10:$B$510)-ROW(DATA!$B$10)+1),ROWS(M$18:M49))),"")</f>
        <v>9</v>
      </c>
      <c r="N49" s="137"/>
      <c r="O49" s="137"/>
      <c r="P49" s="137"/>
      <c r="Q49" s="137"/>
      <c r="R49" s="189" t="str">
        <f>DATA!$C$2</f>
        <v>SK FELDA PALONG 5</v>
      </c>
      <c r="S49" s="190" t="str">
        <f>DATA!$C$3</f>
        <v>NBA6016</v>
      </c>
      <c r="T49" s="137">
        <f>'PROFIL KELAS'!$E49</f>
        <v>90</v>
      </c>
      <c r="U49" s="137">
        <f>'PROFIL KELAS'!$G49</f>
        <v>90</v>
      </c>
      <c r="V49" s="137">
        <f>'PROFIL KELAS'!$I49</f>
        <v>80</v>
      </c>
      <c r="W49" s="137">
        <f>'PROFIL KELAS'!$K49</f>
        <v>80</v>
      </c>
      <c r="X49" s="138">
        <f>'PROFIL KELAS'!$M49</f>
        <v>100</v>
      </c>
      <c r="Y49" s="139">
        <f>'PROFIL KELAS'!$O49</f>
        <v>60</v>
      </c>
      <c r="Z49" s="29">
        <f>'PROFIL KELAS'!$Q49</f>
        <v>60</v>
      </c>
      <c r="AA49" s="29">
        <f>'PROFIL KELAS'!$S49</f>
        <v>60</v>
      </c>
      <c r="AB49" s="29">
        <f>'PROFIL KELAS'!$U49</f>
        <v>90</v>
      </c>
    </row>
    <row r="50" spans="1:28" ht="15.75" x14ac:dyDescent="0.25">
      <c r="A50" s="78">
        <v>33</v>
      </c>
      <c r="B50" s="75" t="str">
        <f t="array" ref="B50">IF(ROWS(B$18:B50)&lt;=$M$14,INDEX(DATA!B$10:B$510,SMALL(IF(DATA!$C$10:$C$510=$D$14,ROW(DATA!$B$10:$B$510)-ROW(DATA!$B$10)+1),ROWS(B$18:B50))),"")</f>
        <v>WARDATUL BATRISYIA BINTI MOHD FAIZUL</v>
      </c>
      <c r="C50" s="75" t="str">
        <f t="array" ref="C50">IF(ROWS(C$18:C50)&lt;=$M$14,INDEX(DATA!C$10:C$510,SMALL(IF(DATA!$C$10:$C$510=$D$14,ROW(DATA!$B$10:$B$510)-ROW(DATA!$B$10)+1),ROWS(C$18:C50))),"")</f>
        <v>6 CERDIK</v>
      </c>
      <c r="D50" s="75" t="str">
        <f t="array" ref="D50">IF(ROWS(D$18:D50)&lt;=$M$14,INDEX(DATA!D$10:D$510,SMALL(IF(DATA!$C$10:$C$510=$D$14,ROW(DATA!$B$10:$B$510)-ROW(DATA!$B$10)+1),ROWS(D$18:D50))),"")</f>
        <v>CA37578</v>
      </c>
      <c r="E50" s="75">
        <f t="array" ref="E50">IF(ROWS(E$18:E50)&lt;=$M$14,INDEX(DATA!E$10:E$510,SMALL(IF(DATA!$C$10:$C$510=$D$14,ROW(DATA!$B$10:$B$510)-ROW(DATA!$B$10)+1),ROWS(E$18:E50))),"")</f>
        <v>5</v>
      </c>
      <c r="F50" s="75">
        <f t="array" ref="F50">IF(ROWS(F$18:F50)&lt;=$M$14,INDEX(DATA!F$10:F$510,SMALL(IF(DATA!$C$10:$C$510=$D$14,ROW(DATA!$B$10:$B$510)-ROW(DATA!$B$10)+1),ROWS(F$18:F50))),"")</f>
        <v>7</v>
      </c>
      <c r="G50" s="75">
        <f t="array" ref="G50">IF(ROWS(G$18:G50)&lt;=$M$14,INDEX(DATA!G$10:G$510,SMALL(IF(DATA!$C$10:$C$510=$D$14,ROW(DATA!$B$10:$B$510)-ROW(DATA!$B$10)+1),ROWS(G$18:G50))),"")</f>
        <v>8</v>
      </c>
      <c r="H50" s="75">
        <f t="array" ref="H50">IF(ROWS(H$18:H50)&lt;=$M$14,INDEX(DATA!H$10:H$510,SMALL(IF(DATA!$C$10:$C$510=$D$14,ROW(DATA!$B$10:$B$510)-ROW(DATA!$B$10)+1),ROWS(H$18:H50))),"")</f>
        <v>5</v>
      </c>
      <c r="I50" s="75">
        <f t="array" ref="I50">IF(ROWS(I$18:I50)&lt;=$M$14,INDEX(DATA!I$10:I$510,SMALL(IF(DATA!$C$10:$C$510=$D$14,ROW(DATA!$B$10:$B$510)-ROW(DATA!$B$10)+1),ROWS(I$18:I50))),"")</f>
        <v>9</v>
      </c>
      <c r="J50" s="75">
        <f t="array" ref="J50">IF(ROWS(J$18:J50)&lt;=$M$14,INDEX(DATA!J$10:J$510,SMALL(IF(DATA!$C$10:$C$510=$D$14,ROW(DATA!$B$10:$B$510)-ROW(DATA!$B$10)+1),ROWS(J$18:J50))),"")</f>
        <v>8</v>
      </c>
      <c r="K50" s="75">
        <f t="array" ref="K50">IF(ROWS(K$18:K50)&lt;=$M$14,INDEX(DATA!K$10:K$510,SMALL(IF(DATA!$C$10:$C$510=$D$14,ROW(DATA!$B$10:$B$510)-ROW(DATA!$B$10)+1),ROWS(K$18:K50))),"")</f>
        <v>8</v>
      </c>
      <c r="L50" s="75">
        <f t="array" ref="L50">IF(ROWS(L$18:L50)&lt;=$M$14,INDEX(DATA!L$10:L$510,SMALL(IF(DATA!$C$10:$C$510=$D$14,ROW(DATA!$B$10:$B$510)-ROW(DATA!$B$10)+1),ROWS(L$18:L50))),"")</f>
        <v>4</v>
      </c>
      <c r="M50" s="129">
        <f t="array" ref="M50">IF(ROWS(M$18:M50)&lt;=$M$14,INDEX(DATA!M$10:M$510,SMALL(IF(DATA!$C$10:$C$510=$D$14,ROW(DATA!$B$10:$B$510)-ROW(DATA!$B$10)+1),ROWS(M$18:M50))),"")</f>
        <v>9</v>
      </c>
      <c r="N50" s="137"/>
      <c r="O50" s="137"/>
      <c r="P50" s="137"/>
      <c r="Q50" s="137"/>
      <c r="R50" s="189" t="str">
        <f>DATA!$C$2</f>
        <v>SK FELDA PALONG 5</v>
      </c>
      <c r="S50" s="190" t="str">
        <f>DATA!$C$3</f>
        <v>NBA6016</v>
      </c>
      <c r="T50" s="137">
        <f>'PROFIL KELAS'!$E50</f>
        <v>50</v>
      </c>
      <c r="U50" s="137">
        <f>'PROFIL KELAS'!$G50</f>
        <v>70</v>
      </c>
      <c r="V50" s="137">
        <f>'PROFIL KELAS'!$I50</f>
        <v>80</v>
      </c>
      <c r="W50" s="137">
        <f>'PROFIL KELAS'!$K50</f>
        <v>50</v>
      </c>
      <c r="X50" s="138">
        <f>'PROFIL KELAS'!$M50</f>
        <v>90</v>
      </c>
      <c r="Y50" s="139">
        <f>'PROFIL KELAS'!$O50</f>
        <v>80</v>
      </c>
      <c r="Z50" s="29">
        <f>'PROFIL KELAS'!$Q50</f>
        <v>80</v>
      </c>
      <c r="AA50" s="29">
        <f>'PROFIL KELAS'!$S50</f>
        <v>40</v>
      </c>
      <c r="AB50" s="29">
        <f>'PROFIL KELAS'!$U50</f>
        <v>90</v>
      </c>
    </row>
    <row r="51" spans="1:28" ht="15.75" x14ac:dyDescent="0.25">
      <c r="A51" s="78">
        <v>34</v>
      </c>
      <c r="B51" s="75" t="str">
        <f t="array" ref="B51">IF(ROWS(B$18:B51)&lt;=$M$14,INDEX(DATA!B$10:B$510,SMALL(IF(DATA!$C$10:$C$510=$D$14,ROW(DATA!$B$10:$B$510)-ROW(DATA!$B$10)+1),ROWS(B$18:B51))),"")</f>
        <v/>
      </c>
      <c r="C51" s="75" t="str">
        <f t="array" ref="C51">IF(ROWS(C$18:C51)&lt;=$M$14,INDEX(DATA!C$10:C$510,SMALL(IF(DATA!$C$10:$C$510=$D$14,ROW(DATA!$B$10:$B$510)-ROW(DATA!$B$10)+1),ROWS(C$18:C51))),"")</f>
        <v/>
      </c>
      <c r="D51" s="75" t="str">
        <f t="array" ref="D51">IF(ROWS(D$18:D51)&lt;=$M$14,INDEX(DATA!D$10:D$510,SMALL(IF(DATA!$C$10:$C$510=$D$14,ROW(DATA!$B$10:$B$510)-ROW(DATA!$B$10)+1),ROWS(D$18:D51))),"")</f>
        <v/>
      </c>
      <c r="E51" s="75" t="str">
        <f t="array" ref="E51">IF(ROWS(E$18:E51)&lt;=$M$14,INDEX(DATA!E$10:E$510,SMALL(IF(DATA!$C$10:$C$510=$D$14,ROW(DATA!$B$10:$B$510)-ROW(DATA!$B$10)+1),ROWS(E$18:E51))),"")</f>
        <v/>
      </c>
      <c r="F51" s="75" t="str">
        <f t="array" ref="F51">IF(ROWS(F$18:F51)&lt;=$M$14,INDEX(DATA!F$10:F$510,SMALL(IF(DATA!$C$10:$C$510=$D$14,ROW(DATA!$B$10:$B$510)-ROW(DATA!$B$10)+1),ROWS(F$18:F51))),"")</f>
        <v/>
      </c>
      <c r="G51" s="75" t="str">
        <f t="array" ref="G51">IF(ROWS(G$18:G51)&lt;=$M$14,INDEX(DATA!G$10:G$510,SMALL(IF(DATA!$C$10:$C$510=$D$14,ROW(DATA!$B$10:$B$510)-ROW(DATA!$B$10)+1),ROWS(G$18:G51))),"")</f>
        <v/>
      </c>
      <c r="H51" s="75" t="str">
        <f t="array" ref="H51">IF(ROWS(H$18:H51)&lt;=$M$14,INDEX(DATA!H$10:H$510,SMALL(IF(DATA!$C$10:$C$510=$D$14,ROW(DATA!$B$10:$B$510)-ROW(DATA!$B$10)+1),ROWS(H$18:H51))),"")</f>
        <v/>
      </c>
      <c r="I51" s="75" t="str">
        <f t="array" ref="I51">IF(ROWS(I$18:I51)&lt;=$M$14,INDEX(DATA!I$10:I$510,SMALL(IF(DATA!$C$10:$C$510=$D$14,ROW(DATA!$B$10:$B$510)-ROW(DATA!$B$10)+1),ROWS(I$18:I51))),"")</f>
        <v/>
      </c>
      <c r="J51" s="75" t="str">
        <f t="array" ref="J51">IF(ROWS(J$18:J51)&lt;=$M$14,INDEX(DATA!J$10:J$510,SMALL(IF(DATA!$C$10:$C$510=$D$14,ROW(DATA!$B$10:$B$510)-ROW(DATA!$B$10)+1),ROWS(J$18:J51))),"")</f>
        <v/>
      </c>
      <c r="K51" s="75" t="str">
        <f t="array" ref="K51">IF(ROWS(K$18:K51)&lt;=$M$14,INDEX(DATA!K$10:K$510,SMALL(IF(DATA!$C$10:$C$510=$D$14,ROW(DATA!$B$10:$B$510)-ROW(DATA!$B$10)+1),ROWS(K$18:K51))),"")</f>
        <v/>
      </c>
      <c r="L51" s="75" t="str">
        <f t="array" ref="L51">IF(ROWS(L$18:L51)&lt;=$M$14,INDEX(DATA!L$10:L$510,SMALL(IF(DATA!$C$10:$C$510=$D$14,ROW(DATA!$B$10:$B$510)-ROW(DATA!$B$10)+1),ROWS(L$18:L51))),"")</f>
        <v/>
      </c>
      <c r="M51" s="129" t="str">
        <f t="array" ref="M51">IF(ROWS(M$18:M51)&lt;=$M$14,INDEX(DATA!M$10:M$510,SMALL(IF(DATA!$C$10:$C$510=$D$14,ROW(DATA!$B$10:$B$510)-ROW(DATA!$B$10)+1),ROWS(M$18:M51))),"")</f>
        <v/>
      </c>
      <c r="N51" s="137"/>
      <c r="O51" s="137"/>
      <c r="P51" s="137"/>
      <c r="Q51" s="137"/>
      <c r="R51" s="189" t="str">
        <f>DATA!$C$2</f>
        <v>SK FELDA PALONG 5</v>
      </c>
      <c r="S51" s="190" t="str">
        <f>DATA!$C$3</f>
        <v>NBA6016</v>
      </c>
      <c r="T51" s="137" t="str">
        <f>'PROFIL KELAS'!$E51</f>
        <v/>
      </c>
      <c r="U51" s="137" t="str">
        <f>'PROFIL KELAS'!$G51</f>
        <v/>
      </c>
      <c r="V51" s="137" t="str">
        <f>'PROFIL KELAS'!$I51</f>
        <v/>
      </c>
      <c r="W51" s="137" t="str">
        <f>'PROFIL KELAS'!$K51</f>
        <v/>
      </c>
      <c r="X51" s="138" t="str">
        <f>'PROFIL KELAS'!$M51</f>
        <v/>
      </c>
      <c r="Y51" s="139" t="str">
        <f>'PROFIL KELAS'!$O51</f>
        <v/>
      </c>
      <c r="Z51" s="29" t="str">
        <f>'PROFIL KELAS'!$Q51</f>
        <v/>
      </c>
      <c r="AA51" s="29" t="str">
        <f>'PROFIL KELAS'!$S51</f>
        <v/>
      </c>
      <c r="AB51" s="29" t="str">
        <f>'PROFIL KELAS'!$U51</f>
        <v/>
      </c>
    </row>
    <row r="52" spans="1:28" ht="15.75" x14ac:dyDescent="0.25">
      <c r="A52" s="78">
        <v>35</v>
      </c>
      <c r="B52" s="75" t="str">
        <f t="array" ref="B52">IF(ROWS(B$18:B52)&lt;=$M$14,INDEX(DATA!B$10:B$510,SMALL(IF(DATA!$C$10:$C$510=$D$14,ROW(DATA!$B$10:$B$510)-ROW(DATA!$B$10)+1),ROWS(B$18:B52))),"")</f>
        <v/>
      </c>
      <c r="C52" s="75" t="str">
        <f t="array" ref="C52">IF(ROWS(C$18:C52)&lt;=$M$14,INDEX(DATA!C$10:C$510,SMALL(IF(DATA!$C$10:$C$510=$D$14,ROW(DATA!$B$10:$B$510)-ROW(DATA!$B$10)+1),ROWS(C$18:C52))),"")</f>
        <v/>
      </c>
      <c r="D52" s="75" t="str">
        <f t="array" ref="D52">IF(ROWS(D$18:D52)&lt;=$M$14,INDEX(DATA!D$10:D$510,SMALL(IF(DATA!$C$10:$C$510=$D$14,ROW(DATA!$B$10:$B$510)-ROW(DATA!$B$10)+1),ROWS(D$18:D52))),"")</f>
        <v/>
      </c>
      <c r="E52" s="75" t="str">
        <f t="array" ref="E52">IF(ROWS(E$18:E52)&lt;=$M$14,INDEX(DATA!E$10:E$510,SMALL(IF(DATA!$C$10:$C$510=$D$14,ROW(DATA!$B$10:$B$510)-ROW(DATA!$B$10)+1),ROWS(E$18:E52))),"")</f>
        <v/>
      </c>
      <c r="F52" s="75" t="str">
        <f t="array" ref="F52">IF(ROWS(F$18:F52)&lt;=$M$14,INDEX(DATA!F$10:F$510,SMALL(IF(DATA!$C$10:$C$510=$D$14,ROW(DATA!$B$10:$B$510)-ROW(DATA!$B$10)+1),ROWS(F$18:F52))),"")</f>
        <v/>
      </c>
      <c r="G52" s="75" t="str">
        <f t="array" ref="G52">IF(ROWS(G$18:G52)&lt;=$M$14,INDEX(DATA!G$10:G$510,SMALL(IF(DATA!$C$10:$C$510=$D$14,ROW(DATA!$B$10:$B$510)-ROW(DATA!$B$10)+1),ROWS(G$18:G52))),"")</f>
        <v/>
      </c>
      <c r="H52" s="75" t="str">
        <f t="array" ref="H52">IF(ROWS(H$18:H52)&lt;=$M$14,INDEX(DATA!H$10:H$510,SMALL(IF(DATA!$C$10:$C$510=$D$14,ROW(DATA!$B$10:$B$510)-ROW(DATA!$B$10)+1),ROWS(H$18:H52))),"")</f>
        <v/>
      </c>
      <c r="I52" s="75" t="str">
        <f t="array" ref="I52">IF(ROWS(I$18:I52)&lt;=$M$14,INDEX(DATA!I$10:I$510,SMALL(IF(DATA!$C$10:$C$510=$D$14,ROW(DATA!$B$10:$B$510)-ROW(DATA!$B$10)+1),ROWS(I$18:I52))),"")</f>
        <v/>
      </c>
      <c r="J52" s="75" t="str">
        <f t="array" ref="J52">IF(ROWS(J$18:J52)&lt;=$M$14,INDEX(DATA!J$10:J$510,SMALL(IF(DATA!$C$10:$C$510=$D$14,ROW(DATA!$B$10:$B$510)-ROW(DATA!$B$10)+1),ROWS(J$18:J52))),"")</f>
        <v/>
      </c>
      <c r="K52" s="75" t="str">
        <f t="array" ref="K52">IF(ROWS(K$18:K52)&lt;=$M$14,INDEX(DATA!K$10:K$510,SMALL(IF(DATA!$C$10:$C$510=$D$14,ROW(DATA!$B$10:$B$510)-ROW(DATA!$B$10)+1),ROWS(K$18:K52))),"")</f>
        <v/>
      </c>
      <c r="L52" s="75" t="str">
        <f t="array" ref="L52">IF(ROWS(L$18:L52)&lt;=$M$14,INDEX(DATA!L$10:L$510,SMALL(IF(DATA!$C$10:$C$510=$D$14,ROW(DATA!$B$10:$B$510)-ROW(DATA!$B$10)+1),ROWS(L$18:L52))),"")</f>
        <v/>
      </c>
      <c r="M52" s="129" t="str">
        <f t="array" ref="M52">IF(ROWS(M$18:M52)&lt;=$M$14,INDEX(DATA!M$10:M$510,SMALL(IF(DATA!$C$10:$C$510=$D$14,ROW(DATA!$B$10:$B$510)-ROW(DATA!$B$10)+1),ROWS(M$18:M52))),"")</f>
        <v/>
      </c>
      <c r="N52" s="137"/>
      <c r="O52" s="137"/>
      <c r="P52" s="137"/>
      <c r="Q52" s="137"/>
      <c r="R52" s="189" t="str">
        <f>DATA!$C$2</f>
        <v>SK FELDA PALONG 5</v>
      </c>
      <c r="S52" s="190" t="str">
        <f>DATA!$C$3</f>
        <v>NBA6016</v>
      </c>
      <c r="T52" s="137" t="str">
        <f>'PROFIL KELAS'!$E52</f>
        <v/>
      </c>
      <c r="U52" s="137" t="str">
        <f>'PROFIL KELAS'!$G52</f>
        <v/>
      </c>
      <c r="V52" s="137" t="str">
        <f>'PROFIL KELAS'!$I52</f>
        <v/>
      </c>
      <c r="W52" s="137" t="str">
        <f>'PROFIL KELAS'!$K52</f>
        <v/>
      </c>
      <c r="X52" s="138" t="str">
        <f>'PROFIL KELAS'!$M52</f>
        <v/>
      </c>
      <c r="Y52" s="139" t="str">
        <f>'PROFIL KELAS'!$O52</f>
        <v/>
      </c>
      <c r="Z52" s="29" t="str">
        <f>'PROFIL KELAS'!$Q52</f>
        <v/>
      </c>
      <c r="AA52" s="29" t="str">
        <f>'PROFIL KELAS'!$S52</f>
        <v/>
      </c>
      <c r="AB52" s="29" t="str">
        <f>'PROFIL KELAS'!$U52</f>
        <v/>
      </c>
    </row>
    <row r="53" spans="1:28" ht="15.75" x14ac:dyDescent="0.25">
      <c r="A53" s="78">
        <v>36</v>
      </c>
      <c r="B53" s="75" t="str">
        <f t="array" ref="B53">IF(ROWS(B$18:B53)&lt;=$M$14,INDEX(DATA!B$10:B$510,SMALL(IF(DATA!$C$10:$C$510=$D$14,ROW(DATA!$B$10:$B$510)-ROW(DATA!$B$10)+1),ROWS(B$18:B53))),"")</f>
        <v/>
      </c>
      <c r="C53" s="75" t="str">
        <f t="array" ref="C53">IF(ROWS(C$18:C53)&lt;=$M$14,INDEX(DATA!C$10:C$510,SMALL(IF(DATA!$C$10:$C$510=$D$14,ROW(DATA!$B$10:$B$510)-ROW(DATA!$B$10)+1),ROWS(C$18:C53))),"")</f>
        <v/>
      </c>
      <c r="D53" s="75" t="str">
        <f t="array" ref="D53">IF(ROWS(D$18:D53)&lt;=$M$14,INDEX(DATA!D$10:D$510,SMALL(IF(DATA!$C$10:$C$510=$D$14,ROW(DATA!$B$10:$B$510)-ROW(DATA!$B$10)+1),ROWS(D$18:D53))),"")</f>
        <v/>
      </c>
      <c r="E53" s="75" t="str">
        <f t="array" ref="E53">IF(ROWS(E$18:E53)&lt;=$M$14,INDEX(DATA!E$10:E$510,SMALL(IF(DATA!$C$10:$C$510=$D$14,ROW(DATA!$B$10:$B$510)-ROW(DATA!$B$10)+1),ROWS(E$18:E53))),"")</f>
        <v/>
      </c>
      <c r="F53" s="75" t="str">
        <f t="array" ref="F53">IF(ROWS(F$18:F53)&lt;=$M$14,INDEX(DATA!F$10:F$510,SMALL(IF(DATA!$C$10:$C$510=$D$14,ROW(DATA!$B$10:$B$510)-ROW(DATA!$B$10)+1),ROWS(F$18:F53))),"")</f>
        <v/>
      </c>
      <c r="G53" s="75" t="str">
        <f t="array" ref="G53">IF(ROWS(G$18:G53)&lt;=$M$14,INDEX(DATA!G$10:G$510,SMALL(IF(DATA!$C$10:$C$510=$D$14,ROW(DATA!$B$10:$B$510)-ROW(DATA!$B$10)+1),ROWS(G$18:G53))),"")</f>
        <v/>
      </c>
      <c r="H53" s="75" t="str">
        <f t="array" ref="H53">IF(ROWS(H$18:H53)&lt;=$M$14,INDEX(DATA!H$10:H$510,SMALL(IF(DATA!$C$10:$C$510=$D$14,ROW(DATA!$B$10:$B$510)-ROW(DATA!$B$10)+1),ROWS(H$18:H53))),"")</f>
        <v/>
      </c>
      <c r="I53" s="75" t="str">
        <f t="array" ref="I53">IF(ROWS(I$18:I53)&lt;=$M$14,INDEX(DATA!I$10:I$510,SMALL(IF(DATA!$C$10:$C$510=$D$14,ROW(DATA!$B$10:$B$510)-ROW(DATA!$B$10)+1),ROWS(I$18:I53))),"")</f>
        <v/>
      </c>
      <c r="J53" s="75" t="str">
        <f t="array" ref="J53">IF(ROWS(J$18:J53)&lt;=$M$14,INDEX(DATA!J$10:J$510,SMALL(IF(DATA!$C$10:$C$510=$D$14,ROW(DATA!$B$10:$B$510)-ROW(DATA!$B$10)+1),ROWS(J$18:J53))),"")</f>
        <v/>
      </c>
      <c r="K53" s="75" t="str">
        <f t="array" ref="K53">IF(ROWS(K$18:K53)&lt;=$M$14,INDEX(DATA!K$10:K$510,SMALL(IF(DATA!$C$10:$C$510=$D$14,ROW(DATA!$B$10:$B$510)-ROW(DATA!$B$10)+1),ROWS(K$18:K53))),"")</f>
        <v/>
      </c>
      <c r="L53" s="75" t="str">
        <f t="array" ref="L53">IF(ROWS(L$18:L53)&lt;=$M$14,INDEX(DATA!L$10:L$510,SMALL(IF(DATA!$C$10:$C$510=$D$14,ROW(DATA!$B$10:$B$510)-ROW(DATA!$B$10)+1),ROWS(L$18:L53))),"")</f>
        <v/>
      </c>
      <c r="M53" s="129" t="str">
        <f t="array" ref="M53">IF(ROWS(M$18:M53)&lt;=$M$14,INDEX(DATA!M$10:M$510,SMALL(IF(DATA!$C$10:$C$510=$D$14,ROW(DATA!$B$10:$B$510)-ROW(DATA!$B$10)+1),ROWS(M$18:M53))),"")</f>
        <v/>
      </c>
      <c r="N53" s="137"/>
      <c r="O53" s="137"/>
      <c r="P53" s="137"/>
      <c r="Q53" s="137"/>
      <c r="R53" s="189" t="str">
        <f>DATA!$C$2</f>
        <v>SK FELDA PALONG 5</v>
      </c>
      <c r="S53" s="190" t="str">
        <f>DATA!$C$3</f>
        <v>NBA6016</v>
      </c>
      <c r="T53" s="137" t="str">
        <f>'PROFIL KELAS'!$E53</f>
        <v/>
      </c>
      <c r="U53" s="137" t="str">
        <f>'PROFIL KELAS'!$G53</f>
        <v/>
      </c>
      <c r="V53" s="137" t="str">
        <f>'PROFIL KELAS'!$I53</f>
        <v/>
      </c>
      <c r="W53" s="137" t="str">
        <f>'PROFIL KELAS'!$K53</f>
        <v/>
      </c>
      <c r="X53" s="138" t="str">
        <f>'PROFIL KELAS'!$M53</f>
        <v/>
      </c>
      <c r="Y53" s="139" t="str">
        <f>'PROFIL KELAS'!$O53</f>
        <v/>
      </c>
      <c r="Z53" s="29" t="str">
        <f>'PROFIL KELAS'!$Q53</f>
        <v/>
      </c>
      <c r="AA53" s="29" t="str">
        <f>'PROFIL KELAS'!$S53</f>
        <v/>
      </c>
      <c r="AB53" s="29" t="str">
        <f>'PROFIL KELAS'!$U53</f>
        <v/>
      </c>
    </row>
    <row r="54" spans="1:28" ht="15.75" x14ac:dyDescent="0.25">
      <c r="A54" s="78">
        <v>37</v>
      </c>
      <c r="B54" s="75" t="str">
        <f t="array" ref="B54">IF(ROWS(B$18:B54)&lt;=$M$14,INDEX(DATA!B$10:B$510,SMALL(IF(DATA!$C$10:$C$510=$D$14,ROW(DATA!$B$10:$B$510)-ROW(DATA!$B$10)+1),ROWS(B$18:B54))),"")</f>
        <v/>
      </c>
      <c r="C54" s="75" t="str">
        <f t="array" ref="C54">IF(ROWS(C$18:C54)&lt;=$M$14,INDEX(DATA!C$10:C$510,SMALL(IF(DATA!$C$10:$C$510=$D$14,ROW(DATA!$B$10:$B$510)-ROW(DATA!$B$10)+1),ROWS(C$18:C54))),"")</f>
        <v/>
      </c>
      <c r="D54" s="75" t="str">
        <f t="array" ref="D54">IF(ROWS(D$18:D54)&lt;=$M$14,INDEX(DATA!D$10:D$510,SMALL(IF(DATA!$C$10:$C$510=$D$14,ROW(DATA!$B$10:$B$510)-ROW(DATA!$B$10)+1),ROWS(D$18:D54))),"")</f>
        <v/>
      </c>
      <c r="E54" s="75" t="str">
        <f t="array" ref="E54">IF(ROWS(E$18:E54)&lt;=$M$14,INDEX(DATA!E$10:E$510,SMALL(IF(DATA!$C$10:$C$510=$D$14,ROW(DATA!$B$10:$B$510)-ROW(DATA!$B$10)+1),ROWS(E$18:E54))),"")</f>
        <v/>
      </c>
      <c r="F54" s="75" t="str">
        <f t="array" ref="F54">IF(ROWS(F$18:F54)&lt;=$M$14,INDEX(DATA!F$10:F$510,SMALL(IF(DATA!$C$10:$C$510=$D$14,ROW(DATA!$B$10:$B$510)-ROW(DATA!$B$10)+1),ROWS(F$18:F54))),"")</f>
        <v/>
      </c>
      <c r="G54" s="75" t="str">
        <f t="array" ref="G54">IF(ROWS(G$18:G54)&lt;=$M$14,INDEX(DATA!G$10:G$510,SMALL(IF(DATA!$C$10:$C$510=$D$14,ROW(DATA!$B$10:$B$510)-ROW(DATA!$B$10)+1),ROWS(G$18:G54))),"")</f>
        <v/>
      </c>
      <c r="H54" s="75" t="str">
        <f t="array" ref="H54">IF(ROWS(H$18:H54)&lt;=$M$14,INDEX(DATA!H$10:H$510,SMALL(IF(DATA!$C$10:$C$510=$D$14,ROW(DATA!$B$10:$B$510)-ROW(DATA!$B$10)+1),ROWS(H$18:H54))),"")</f>
        <v/>
      </c>
      <c r="I54" s="75" t="str">
        <f t="array" ref="I54">IF(ROWS(I$18:I54)&lt;=$M$14,INDEX(DATA!I$10:I$510,SMALL(IF(DATA!$C$10:$C$510=$D$14,ROW(DATA!$B$10:$B$510)-ROW(DATA!$B$10)+1),ROWS(I$18:I54))),"")</f>
        <v/>
      </c>
      <c r="J54" s="75" t="str">
        <f t="array" ref="J54">IF(ROWS(J$18:J54)&lt;=$M$14,INDEX(DATA!J$10:J$510,SMALL(IF(DATA!$C$10:$C$510=$D$14,ROW(DATA!$B$10:$B$510)-ROW(DATA!$B$10)+1),ROWS(J$18:J54))),"")</f>
        <v/>
      </c>
      <c r="K54" s="75" t="str">
        <f t="array" ref="K54">IF(ROWS(K$18:K54)&lt;=$M$14,INDEX(DATA!K$10:K$510,SMALL(IF(DATA!$C$10:$C$510=$D$14,ROW(DATA!$B$10:$B$510)-ROW(DATA!$B$10)+1),ROWS(K$18:K54))),"")</f>
        <v/>
      </c>
      <c r="L54" s="75" t="str">
        <f t="array" ref="L54">IF(ROWS(L$18:L54)&lt;=$M$14,INDEX(DATA!L$10:L$510,SMALL(IF(DATA!$C$10:$C$510=$D$14,ROW(DATA!$B$10:$B$510)-ROW(DATA!$B$10)+1),ROWS(L$18:L54))),"")</f>
        <v/>
      </c>
      <c r="M54" s="129" t="str">
        <f t="array" ref="M54">IF(ROWS(M$18:M54)&lt;=$M$14,INDEX(DATA!M$10:M$510,SMALL(IF(DATA!$C$10:$C$510=$D$14,ROW(DATA!$B$10:$B$510)-ROW(DATA!$B$10)+1),ROWS(M$18:M54))),"")</f>
        <v/>
      </c>
      <c r="N54" s="137"/>
      <c r="O54" s="137"/>
      <c r="P54" s="137"/>
      <c r="Q54" s="137"/>
      <c r="R54" s="189" t="str">
        <f>DATA!$C$2</f>
        <v>SK FELDA PALONG 5</v>
      </c>
      <c r="S54" s="190" t="str">
        <f>DATA!$C$3</f>
        <v>NBA6016</v>
      </c>
      <c r="T54" s="137" t="str">
        <f>'PROFIL KELAS'!$E54</f>
        <v/>
      </c>
      <c r="U54" s="137" t="str">
        <f>'PROFIL KELAS'!$G54</f>
        <v/>
      </c>
      <c r="V54" s="137" t="str">
        <f>'PROFIL KELAS'!$I54</f>
        <v/>
      </c>
      <c r="W54" s="137" t="str">
        <f>'PROFIL KELAS'!$K54</f>
        <v/>
      </c>
      <c r="X54" s="138" t="str">
        <f>'PROFIL KELAS'!$M54</f>
        <v/>
      </c>
      <c r="Y54" s="139" t="str">
        <f>'PROFIL KELAS'!$O54</f>
        <v/>
      </c>
      <c r="Z54" s="29" t="str">
        <f>'PROFIL KELAS'!$Q54</f>
        <v/>
      </c>
      <c r="AA54" s="29" t="str">
        <f>'PROFIL KELAS'!$S54</f>
        <v/>
      </c>
      <c r="AB54" s="29" t="str">
        <f>'PROFIL KELAS'!$U54</f>
        <v/>
      </c>
    </row>
    <row r="55" spans="1:28" ht="15.75" x14ac:dyDescent="0.25">
      <c r="A55" s="78">
        <v>38</v>
      </c>
      <c r="B55" s="75" t="str">
        <f t="array" ref="B55">IF(ROWS(B$18:B55)&lt;=$M$14,INDEX(DATA!B$10:B$510,SMALL(IF(DATA!$C$10:$C$510=$D$14,ROW(DATA!$B$10:$B$510)-ROW(DATA!$B$10)+1),ROWS(B$18:B55))),"")</f>
        <v/>
      </c>
      <c r="C55" s="75" t="str">
        <f t="array" ref="C55">IF(ROWS(C$18:C55)&lt;=$M$14,INDEX(DATA!C$10:C$510,SMALL(IF(DATA!$C$10:$C$510=$D$14,ROW(DATA!$B$10:$B$510)-ROW(DATA!$B$10)+1),ROWS(C$18:C55))),"")</f>
        <v/>
      </c>
      <c r="D55" s="75" t="str">
        <f t="array" ref="D55">IF(ROWS(D$18:D55)&lt;=$M$14,INDEX(DATA!D$10:D$510,SMALL(IF(DATA!$C$10:$C$510=$D$14,ROW(DATA!$B$10:$B$510)-ROW(DATA!$B$10)+1),ROWS(D$18:D55))),"")</f>
        <v/>
      </c>
      <c r="E55" s="75" t="str">
        <f t="array" ref="E55">IF(ROWS(E$18:E55)&lt;=$M$14,INDEX(DATA!E$10:E$510,SMALL(IF(DATA!$C$10:$C$510=$D$14,ROW(DATA!$B$10:$B$510)-ROW(DATA!$B$10)+1),ROWS(E$18:E55))),"")</f>
        <v/>
      </c>
      <c r="F55" s="75" t="str">
        <f t="array" ref="F55">IF(ROWS(F$18:F55)&lt;=$M$14,INDEX(DATA!F$10:F$510,SMALL(IF(DATA!$C$10:$C$510=$D$14,ROW(DATA!$B$10:$B$510)-ROW(DATA!$B$10)+1),ROWS(F$18:F55))),"")</f>
        <v/>
      </c>
      <c r="G55" s="75" t="str">
        <f t="array" ref="G55">IF(ROWS(G$18:G55)&lt;=$M$14,INDEX(DATA!G$10:G$510,SMALL(IF(DATA!$C$10:$C$510=$D$14,ROW(DATA!$B$10:$B$510)-ROW(DATA!$B$10)+1),ROWS(G$18:G55))),"")</f>
        <v/>
      </c>
      <c r="H55" s="75" t="str">
        <f t="array" ref="H55">IF(ROWS(H$18:H55)&lt;=$M$14,INDEX(DATA!H$10:H$510,SMALL(IF(DATA!$C$10:$C$510=$D$14,ROW(DATA!$B$10:$B$510)-ROW(DATA!$B$10)+1),ROWS(H$18:H55))),"")</f>
        <v/>
      </c>
      <c r="I55" s="75" t="str">
        <f t="array" ref="I55">IF(ROWS(I$18:I55)&lt;=$M$14,INDEX(DATA!I$10:I$510,SMALL(IF(DATA!$C$10:$C$510=$D$14,ROW(DATA!$B$10:$B$510)-ROW(DATA!$B$10)+1),ROWS(I$18:I55))),"")</f>
        <v/>
      </c>
      <c r="J55" s="75" t="str">
        <f t="array" ref="J55">IF(ROWS(J$18:J55)&lt;=$M$14,INDEX(DATA!J$10:J$510,SMALL(IF(DATA!$C$10:$C$510=$D$14,ROW(DATA!$B$10:$B$510)-ROW(DATA!$B$10)+1),ROWS(J$18:J55))),"")</f>
        <v/>
      </c>
      <c r="K55" s="75" t="str">
        <f t="array" ref="K55">IF(ROWS(K$18:K55)&lt;=$M$14,INDEX(DATA!K$10:K$510,SMALL(IF(DATA!$C$10:$C$510=$D$14,ROW(DATA!$B$10:$B$510)-ROW(DATA!$B$10)+1),ROWS(K$18:K55))),"")</f>
        <v/>
      </c>
      <c r="L55" s="75" t="str">
        <f t="array" ref="L55">IF(ROWS(L$18:L55)&lt;=$M$14,INDEX(DATA!L$10:L$510,SMALL(IF(DATA!$C$10:$C$510=$D$14,ROW(DATA!$B$10:$B$510)-ROW(DATA!$B$10)+1),ROWS(L$18:L55))),"")</f>
        <v/>
      </c>
      <c r="M55" s="129" t="str">
        <f t="array" ref="M55">IF(ROWS(M$18:M55)&lt;=$M$14,INDEX(DATA!M$10:M$510,SMALL(IF(DATA!$C$10:$C$510=$D$14,ROW(DATA!$B$10:$B$510)-ROW(DATA!$B$10)+1),ROWS(M$18:M55))),"")</f>
        <v/>
      </c>
      <c r="N55" s="137"/>
      <c r="O55" s="137"/>
      <c r="P55" s="137"/>
      <c r="Q55" s="137"/>
      <c r="R55" s="189" t="str">
        <f>DATA!$C$2</f>
        <v>SK FELDA PALONG 5</v>
      </c>
      <c r="S55" s="190" t="str">
        <f>DATA!$C$3</f>
        <v>NBA6016</v>
      </c>
      <c r="T55" s="137" t="str">
        <f>'PROFIL KELAS'!$E55</f>
        <v/>
      </c>
      <c r="U55" s="137" t="str">
        <f>'PROFIL KELAS'!$G55</f>
        <v/>
      </c>
      <c r="V55" s="137" t="str">
        <f>'PROFIL KELAS'!$I55</f>
        <v/>
      </c>
      <c r="W55" s="137" t="str">
        <f>'PROFIL KELAS'!$K55</f>
        <v/>
      </c>
      <c r="X55" s="138" t="str">
        <f>'PROFIL KELAS'!$M55</f>
        <v/>
      </c>
      <c r="Y55" s="139" t="str">
        <f>'PROFIL KELAS'!$O55</f>
        <v/>
      </c>
      <c r="Z55" s="29" t="str">
        <f>'PROFIL KELAS'!$Q55</f>
        <v/>
      </c>
      <c r="AA55" s="29" t="str">
        <f>'PROFIL KELAS'!$S55</f>
        <v/>
      </c>
      <c r="AB55" s="29" t="str">
        <f>'PROFIL KELAS'!$U55</f>
        <v/>
      </c>
    </row>
    <row r="56" spans="1:28" ht="15.75" x14ac:dyDescent="0.25">
      <c r="A56" s="78">
        <v>39</v>
      </c>
      <c r="B56" s="75" t="str">
        <f t="array" ref="B56">IF(ROWS(B$18:B56)&lt;=$M$14,INDEX(DATA!B$10:B$510,SMALL(IF(DATA!$C$10:$C$510=$D$14,ROW(DATA!$B$10:$B$510)-ROW(DATA!$B$10)+1),ROWS(B$18:B56))),"")</f>
        <v/>
      </c>
      <c r="C56" s="75" t="str">
        <f t="array" ref="C56">IF(ROWS(C$18:C56)&lt;=$M$14,INDEX(DATA!C$10:C$510,SMALL(IF(DATA!$C$10:$C$510=$D$14,ROW(DATA!$B$10:$B$510)-ROW(DATA!$B$10)+1),ROWS(C$18:C56))),"")</f>
        <v/>
      </c>
      <c r="D56" s="75" t="str">
        <f t="array" ref="D56">IF(ROWS(D$18:D56)&lt;=$M$14,INDEX(DATA!D$10:D$510,SMALL(IF(DATA!$C$10:$C$510=$D$14,ROW(DATA!$B$10:$B$510)-ROW(DATA!$B$10)+1),ROWS(D$18:D56))),"")</f>
        <v/>
      </c>
      <c r="E56" s="75" t="str">
        <f t="array" ref="E56">IF(ROWS(E$18:E56)&lt;=$M$14,INDEX(DATA!E$10:E$510,SMALL(IF(DATA!$C$10:$C$510=$D$14,ROW(DATA!$B$10:$B$510)-ROW(DATA!$B$10)+1),ROWS(E$18:E56))),"")</f>
        <v/>
      </c>
      <c r="F56" s="75" t="str">
        <f t="array" ref="F56">IF(ROWS(F$18:F56)&lt;=$M$14,INDEX(DATA!F$10:F$510,SMALL(IF(DATA!$C$10:$C$510=$D$14,ROW(DATA!$B$10:$B$510)-ROW(DATA!$B$10)+1),ROWS(F$18:F56))),"")</f>
        <v/>
      </c>
      <c r="G56" s="75" t="str">
        <f t="array" ref="G56">IF(ROWS(G$18:G56)&lt;=$M$14,INDEX(DATA!G$10:G$510,SMALL(IF(DATA!$C$10:$C$510=$D$14,ROW(DATA!$B$10:$B$510)-ROW(DATA!$B$10)+1),ROWS(G$18:G56))),"")</f>
        <v/>
      </c>
      <c r="H56" s="75" t="str">
        <f t="array" ref="H56">IF(ROWS(H$18:H56)&lt;=$M$14,INDEX(DATA!H$10:H$510,SMALL(IF(DATA!$C$10:$C$510=$D$14,ROW(DATA!$B$10:$B$510)-ROW(DATA!$B$10)+1),ROWS(H$18:H56))),"")</f>
        <v/>
      </c>
      <c r="I56" s="75" t="str">
        <f t="array" ref="I56">IF(ROWS(I$18:I56)&lt;=$M$14,INDEX(DATA!I$10:I$510,SMALL(IF(DATA!$C$10:$C$510=$D$14,ROW(DATA!$B$10:$B$510)-ROW(DATA!$B$10)+1),ROWS(I$18:I56))),"")</f>
        <v/>
      </c>
      <c r="J56" s="75" t="str">
        <f t="array" ref="J56">IF(ROWS(J$18:J56)&lt;=$M$14,INDEX(DATA!J$10:J$510,SMALL(IF(DATA!$C$10:$C$510=$D$14,ROW(DATA!$B$10:$B$510)-ROW(DATA!$B$10)+1),ROWS(J$18:J56))),"")</f>
        <v/>
      </c>
      <c r="K56" s="75" t="str">
        <f t="array" ref="K56">IF(ROWS(K$18:K56)&lt;=$M$14,INDEX(DATA!K$10:K$510,SMALL(IF(DATA!$C$10:$C$510=$D$14,ROW(DATA!$B$10:$B$510)-ROW(DATA!$B$10)+1),ROWS(K$18:K56))),"")</f>
        <v/>
      </c>
      <c r="L56" s="75" t="str">
        <f t="array" ref="L56">IF(ROWS(L$18:L56)&lt;=$M$14,INDEX(DATA!L$10:L$510,SMALL(IF(DATA!$C$10:$C$510=$D$14,ROW(DATA!$B$10:$B$510)-ROW(DATA!$B$10)+1),ROWS(L$18:L56))),"")</f>
        <v/>
      </c>
      <c r="M56" s="129" t="str">
        <f t="array" ref="M56">IF(ROWS(M$18:M56)&lt;=$M$14,INDEX(DATA!M$10:M$510,SMALL(IF(DATA!$C$10:$C$510=$D$14,ROW(DATA!$B$10:$B$510)-ROW(DATA!$B$10)+1),ROWS(M$18:M56))),"")</f>
        <v/>
      </c>
      <c r="N56" s="137"/>
      <c r="O56" s="137"/>
      <c r="P56" s="137"/>
      <c r="Q56" s="137"/>
      <c r="R56" s="189" t="str">
        <f>DATA!$C$2</f>
        <v>SK FELDA PALONG 5</v>
      </c>
      <c r="S56" s="190" t="str">
        <f>DATA!$C$3</f>
        <v>NBA6016</v>
      </c>
      <c r="T56" s="137" t="str">
        <f>'PROFIL KELAS'!$E56</f>
        <v/>
      </c>
      <c r="U56" s="137" t="str">
        <f>'PROFIL KELAS'!$G56</f>
        <v/>
      </c>
      <c r="V56" s="137" t="str">
        <f>'PROFIL KELAS'!$I56</f>
        <v/>
      </c>
      <c r="W56" s="137" t="str">
        <f>'PROFIL KELAS'!$K56</f>
        <v/>
      </c>
      <c r="X56" s="138" t="str">
        <f>'PROFIL KELAS'!$M56</f>
        <v/>
      </c>
      <c r="Y56" s="139" t="str">
        <f>'PROFIL KELAS'!$O56</f>
        <v/>
      </c>
      <c r="Z56" s="29" t="str">
        <f>'PROFIL KELAS'!$Q56</f>
        <v/>
      </c>
      <c r="AA56" s="29" t="str">
        <f>'PROFIL KELAS'!$S56</f>
        <v/>
      </c>
      <c r="AB56" s="29" t="str">
        <f>'PROFIL KELAS'!$U56</f>
        <v/>
      </c>
    </row>
    <row r="57" spans="1:28" ht="15.75" x14ac:dyDescent="0.25">
      <c r="A57" s="78">
        <v>40</v>
      </c>
      <c r="B57" s="75" t="str">
        <f t="array" ref="B57">IF(ROWS(B$18:B57)&lt;=$M$14,INDEX(DATA!B$10:B$510,SMALL(IF(DATA!$C$10:$C$510=$D$14,ROW(DATA!$B$10:$B$510)-ROW(DATA!$B$10)+1),ROWS(B$18:B57))),"")</f>
        <v/>
      </c>
      <c r="C57" s="75" t="str">
        <f t="array" ref="C57">IF(ROWS(C$18:C57)&lt;=$M$14,INDEX(DATA!C$10:C$510,SMALL(IF(DATA!$C$10:$C$510=$D$14,ROW(DATA!$B$10:$B$510)-ROW(DATA!$B$10)+1),ROWS(C$18:C57))),"")</f>
        <v/>
      </c>
      <c r="D57" s="75" t="str">
        <f t="array" ref="D57">IF(ROWS(D$18:D57)&lt;=$M$14,INDEX(DATA!D$10:D$510,SMALL(IF(DATA!$C$10:$C$510=$D$14,ROW(DATA!$B$10:$B$510)-ROW(DATA!$B$10)+1),ROWS(D$18:D57))),"")</f>
        <v/>
      </c>
      <c r="E57" s="75" t="str">
        <f t="array" ref="E57">IF(ROWS(E$18:E57)&lt;=$M$14,INDEX(DATA!E$10:E$510,SMALL(IF(DATA!$C$10:$C$510=$D$14,ROW(DATA!$B$10:$B$510)-ROW(DATA!$B$10)+1),ROWS(E$18:E57))),"")</f>
        <v/>
      </c>
      <c r="F57" s="75" t="str">
        <f t="array" ref="F57">IF(ROWS(F$18:F57)&lt;=$M$14,INDEX(DATA!F$10:F$510,SMALL(IF(DATA!$C$10:$C$510=$D$14,ROW(DATA!$B$10:$B$510)-ROW(DATA!$B$10)+1),ROWS(F$18:F57))),"")</f>
        <v/>
      </c>
      <c r="G57" s="75" t="str">
        <f t="array" ref="G57">IF(ROWS(G$18:G57)&lt;=$M$14,INDEX(DATA!G$10:G$510,SMALL(IF(DATA!$C$10:$C$510=$D$14,ROW(DATA!$B$10:$B$510)-ROW(DATA!$B$10)+1),ROWS(G$18:G57))),"")</f>
        <v/>
      </c>
      <c r="H57" s="75" t="str">
        <f t="array" ref="H57">IF(ROWS(H$18:H57)&lt;=$M$14,INDEX(DATA!H$10:H$510,SMALL(IF(DATA!$C$10:$C$510=$D$14,ROW(DATA!$B$10:$B$510)-ROW(DATA!$B$10)+1),ROWS(H$18:H57))),"")</f>
        <v/>
      </c>
      <c r="I57" s="75" t="str">
        <f t="array" ref="I57">IF(ROWS(I$18:I57)&lt;=$M$14,INDEX(DATA!I$10:I$510,SMALL(IF(DATA!$C$10:$C$510=$D$14,ROW(DATA!$B$10:$B$510)-ROW(DATA!$B$10)+1),ROWS(I$18:I57))),"")</f>
        <v/>
      </c>
      <c r="J57" s="75" t="str">
        <f t="array" ref="J57">IF(ROWS(J$18:J57)&lt;=$M$14,INDEX(DATA!J$10:J$510,SMALL(IF(DATA!$C$10:$C$510=$D$14,ROW(DATA!$B$10:$B$510)-ROW(DATA!$B$10)+1),ROWS(J$18:J57))),"")</f>
        <v/>
      </c>
      <c r="K57" s="75" t="str">
        <f t="array" ref="K57">IF(ROWS(K$18:K57)&lt;=$M$14,INDEX(DATA!K$10:K$510,SMALL(IF(DATA!$C$10:$C$510=$D$14,ROW(DATA!$B$10:$B$510)-ROW(DATA!$B$10)+1),ROWS(K$18:K57))),"")</f>
        <v/>
      </c>
      <c r="L57" s="75" t="str">
        <f t="array" ref="L57">IF(ROWS(L$18:L57)&lt;=$M$14,INDEX(DATA!L$10:L$510,SMALL(IF(DATA!$C$10:$C$510=$D$14,ROW(DATA!$B$10:$B$510)-ROW(DATA!$B$10)+1),ROWS(L$18:L57))),"")</f>
        <v/>
      </c>
      <c r="M57" s="129" t="str">
        <f t="array" ref="M57">IF(ROWS(M$18:M57)&lt;=$M$14,INDEX(DATA!M$10:M$510,SMALL(IF(DATA!$C$10:$C$510=$D$14,ROW(DATA!$B$10:$B$510)-ROW(DATA!$B$10)+1),ROWS(M$18:M57))),"")</f>
        <v/>
      </c>
      <c r="N57" s="137"/>
      <c r="O57" s="137"/>
      <c r="P57" s="137"/>
      <c r="Q57" s="137"/>
      <c r="R57" s="189" t="str">
        <f>DATA!$C$2</f>
        <v>SK FELDA PALONG 5</v>
      </c>
      <c r="S57" s="190" t="str">
        <f>DATA!$C$3</f>
        <v>NBA6016</v>
      </c>
      <c r="T57" s="137" t="str">
        <f>'PROFIL KELAS'!$E57</f>
        <v/>
      </c>
      <c r="U57" s="137" t="str">
        <f>'PROFIL KELAS'!$G57</f>
        <v/>
      </c>
      <c r="V57" s="137" t="str">
        <f>'PROFIL KELAS'!$I57</f>
        <v/>
      </c>
      <c r="W57" s="137" t="str">
        <f>'PROFIL KELAS'!$K57</f>
        <v/>
      </c>
      <c r="X57" s="138" t="str">
        <f>'PROFIL KELAS'!$M57</f>
        <v/>
      </c>
      <c r="Y57" s="139" t="str">
        <f>'PROFIL KELAS'!$O57</f>
        <v/>
      </c>
      <c r="Z57" s="29" t="str">
        <f>'PROFIL KELAS'!$Q57</f>
        <v/>
      </c>
      <c r="AA57" s="29" t="str">
        <f>'PROFIL KELAS'!$S57</f>
        <v/>
      </c>
      <c r="AB57" s="29" t="str">
        <f>'PROFIL KELAS'!$U57</f>
        <v/>
      </c>
    </row>
    <row r="58" spans="1:28" ht="15.75" x14ac:dyDescent="0.25">
      <c r="A58" s="78">
        <v>41</v>
      </c>
      <c r="B58" s="75" t="str">
        <f t="array" ref="B58">IF(ROWS(B$18:B58)&lt;=$M$14,INDEX(DATA!B$10:B$510,SMALL(IF(DATA!$C$10:$C$510=$D$14,ROW(DATA!$B$10:$B$510)-ROW(DATA!$B$10)+1),ROWS(B$18:B58))),"")</f>
        <v/>
      </c>
      <c r="C58" s="75" t="str">
        <f t="array" ref="C58">IF(ROWS(C$18:C58)&lt;=$M$14,INDEX(DATA!C$10:C$510,SMALL(IF(DATA!$C$10:$C$510=$D$14,ROW(DATA!$B$10:$B$510)-ROW(DATA!$B$10)+1),ROWS(C$18:C58))),"")</f>
        <v/>
      </c>
      <c r="D58" s="75" t="str">
        <f t="array" ref="D58">IF(ROWS(D$18:D58)&lt;=$M$14,INDEX(DATA!D$10:D$510,SMALL(IF(DATA!$C$10:$C$510=$D$14,ROW(DATA!$B$10:$B$510)-ROW(DATA!$B$10)+1),ROWS(D$18:D58))),"")</f>
        <v/>
      </c>
      <c r="E58" s="75" t="str">
        <f t="array" ref="E58">IF(ROWS(E$18:E58)&lt;=$M$14,INDEX(DATA!E$10:E$510,SMALL(IF(DATA!$C$10:$C$510=$D$14,ROW(DATA!$B$10:$B$510)-ROW(DATA!$B$10)+1),ROWS(E$18:E58))),"")</f>
        <v/>
      </c>
      <c r="F58" s="75" t="str">
        <f t="array" ref="F58">IF(ROWS(F$18:F58)&lt;=$M$14,INDEX(DATA!F$10:F$510,SMALL(IF(DATA!$C$10:$C$510=$D$14,ROW(DATA!$B$10:$B$510)-ROW(DATA!$B$10)+1),ROWS(F$18:F58))),"")</f>
        <v/>
      </c>
      <c r="G58" s="75" t="str">
        <f t="array" ref="G58">IF(ROWS(G$18:G58)&lt;=$M$14,INDEX(DATA!G$10:G$510,SMALL(IF(DATA!$C$10:$C$510=$D$14,ROW(DATA!$B$10:$B$510)-ROW(DATA!$B$10)+1),ROWS(G$18:G58))),"")</f>
        <v/>
      </c>
      <c r="H58" s="75" t="str">
        <f t="array" ref="H58">IF(ROWS(H$18:H58)&lt;=$M$14,INDEX(DATA!H$10:H$510,SMALL(IF(DATA!$C$10:$C$510=$D$14,ROW(DATA!$B$10:$B$510)-ROW(DATA!$B$10)+1),ROWS(H$18:H58))),"")</f>
        <v/>
      </c>
      <c r="I58" s="75" t="str">
        <f t="array" ref="I58">IF(ROWS(I$18:I58)&lt;=$M$14,INDEX(DATA!I$10:I$510,SMALL(IF(DATA!$C$10:$C$510=$D$14,ROW(DATA!$B$10:$B$510)-ROW(DATA!$B$10)+1),ROWS(I$18:I58))),"")</f>
        <v/>
      </c>
      <c r="J58" s="75" t="str">
        <f t="array" ref="J58">IF(ROWS(J$18:J58)&lt;=$M$14,INDEX(DATA!J$10:J$510,SMALL(IF(DATA!$C$10:$C$510=$D$14,ROW(DATA!$B$10:$B$510)-ROW(DATA!$B$10)+1),ROWS(J$18:J58))),"")</f>
        <v/>
      </c>
      <c r="K58" s="75" t="str">
        <f t="array" ref="K58">IF(ROWS(K$18:K58)&lt;=$M$14,INDEX(DATA!K$10:K$510,SMALL(IF(DATA!$C$10:$C$510=$D$14,ROW(DATA!$B$10:$B$510)-ROW(DATA!$B$10)+1),ROWS(K$18:K58))),"")</f>
        <v/>
      </c>
      <c r="L58" s="75" t="str">
        <f t="array" ref="L58">IF(ROWS(L$18:L58)&lt;=$M$14,INDEX(DATA!L$10:L$510,SMALL(IF(DATA!$C$10:$C$510=$D$14,ROW(DATA!$B$10:$B$510)-ROW(DATA!$B$10)+1),ROWS(L$18:L58))),"")</f>
        <v/>
      </c>
      <c r="M58" s="129" t="str">
        <f t="array" ref="M58">IF(ROWS(M$18:M58)&lt;=$M$14,INDEX(DATA!M$10:M$510,SMALL(IF(DATA!$C$10:$C$510=$D$14,ROW(DATA!$B$10:$B$510)-ROW(DATA!$B$10)+1),ROWS(M$18:M58))),"")</f>
        <v/>
      </c>
      <c r="N58" s="137"/>
      <c r="O58" s="137"/>
      <c r="P58" s="137"/>
      <c r="Q58" s="137"/>
      <c r="R58" s="189" t="str">
        <f>DATA!$C$2</f>
        <v>SK FELDA PALONG 5</v>
      </c>
      <c r="S58" s="190" t="str">
        <f>DATA!$C$3</f>
        <v>NBA6016</v>
      </c>
      <c r="T58" s="137" t="str">
        <f>'PROFIL KELAS'!$E58</f>
        <v/>
      </c>
      <c r="U58" s="137" t="str">
        <f>'PROFIL KELAS'!$G58</f>
        <v/>
      </c>
      <c r="V58" s="137" t="str">
        <f>'PROFIL KELAS'!$I58</f>
        <v/>
      </c>
      <c r="W58" s="137" t="str">
        <f>'PROFIL KELAS'!$K58</f>
        <v/>
      </c>
      <c r="X58" s="138" t="str">
        <f>'PROFIL KELAS'!$M58</f>
        <v/>
      </c>
      <c r="Y58" s="139" t="str">
        <f>'PROFIL KELAS'!$O58</f>
        <v/>
      </c>
      <c r="Z58" s="29" t="str">
        <f>'PROFIL KELAS'!$Q58</f>
        <v/>
      </c>
      <c r="AA58" s="29" t="str">
        <f>'PROFIL KELAS'!$S58</f>
        <v/>
      </c>
      <c r="AB58" s="29" t="str">
        <f>'PROFIL KELAS'!$U58</f>
        <v/>
      </c>
    </row>
    <row r="59" spans="1:28" ht="15.75" x14ac:dyDescent="0.25">
      <c r="A59" s="78">
        <v>42</v>
      </c>
      <c r="B59" s="75" t="str">
        <f t="array" ref="B59">IF(ROWS(B$18:B59)&lt;=$M$14,INDEX(DATA!B$10:B$510,SMALL(IF(DATA!$C$10:$C$510=$D$14,ROW(DATA!$B$10:$B$510)-ROW(DATA!$B$10)+1),ROWS(B$18:B59))),"")</f>
        <v/>
      </c>
      <c r="C59" s="75" t="str">
        <f t="array" ref="C59">IF(ROWS(C$18:C59)&lt;=$M$14,INDEX(DATA!C$10:C$510,SMALL(IF(DATA!$C$10:$C$510=$D$14,ROW(DATA!$B$10:$B$510)-ROW(DATA!$B$10)+1),ROWS(C$18:C59))),"")</f>
        <v/>
      </c>
      <c r="D59" s="75" t="str">
        <f t="array" ref="D59">IF(ROWS(D$18:D59)&lt;=$M$14,INDEX(DATA!D$10:D$510,SMALL(IF(DATA!$C$10:$C$510=$D$14,ROW(DATA!$B$10:$B$510)-ROW(DATA!$B$10)+1),ROWS(D$18:D59))),"")</f>
        <v/>
      </c>
      <c r="E59" s="75" t="str">
        <f t="array" ref="E59">IF(ROWS(E$18:E59)&lt;=$M$14,INDEX(DATA!E$10:E$510,SMALL(IF(DATA!$C$10:$C$510=$D$14,ROW(DATA!$B$10:$B$510)-ROW(DATA!$B$10)+1),ROWS(E$18:E59))),"")</f>
        <v/>
      </c>
      <c r="F59" s="75" t="str">
        <f t="array" ref="F59">IF(ROWS(F$18:F59)&lt;=$M$14,INDEX(DATA!F$10:F$510,SMALL(IF(DATA!$C$10:$C$510=$D$14,ROW(DATA!$B$10:$B$510)-ROW(DATA!$B$10)+1),ROWS(F$18:F59))),"")</f>
        <v/>
      </c>
      <c r="G59" s="75" t="str">
        <f t="array" ref="G59">IF(ROWS(G$18:G59)&lt;=$M$14,INDEX(DATA!G$10:G$510,SMALL(IF(DATA!$C$10:$C$510=$D$14,ROW(DATA!$B$10:$B$510)-ROW(DATA!$B$10)+1),ROWS(G$18:G59))),"")</f>
        <v/>
      </c>
      <c r="H59" s="75" t="str">
        <f t="array" ref="H59">IF(ROWS(H$18:H59)&lt;=$M$14,INDEX(DATA!H$10:H$510,SMALL(IF(DATA!$C$10:$C$510=$D$14,ROW(DATA!$B$10:$B$510)-ROW(DATA!$B$10)+1),ROWS(H$18:H59))),"")</f>
        <v/>
      </c>
      <c r="I59" s="75" t="str">
        <f t="array" ref="I59">IF(ROWS(I$18:I59)&lt;=$M$14,INDEX(DATA!I$10:I$510,SMALL(IF(DATA!$C$10:$C$510=$D$14,ROW(DATA!$B$10:$B$510)-ROW(DATA!$B$10)+1),ROWS(I$18:I59))),"")</f>
        <v/>
      </c>
      <c r="J59" s="75" t="str">
        <f t="array" ref="J59">IF(ROWS(J$18:J59)&lt;=$M$14,INDEX(DATA!J$10:J$510,SMALL(IF(DATA!$C$10:$C$510=$D$14,ROW(DATA!$B$10:$B$510)-ROW(DATA!$B$10)+1),ROWS(J$18:J59))),"")</f>
        <v/>
      </c>
      <c r="K59" s="75" t="str">
        <f t="array" ref="K59">IF(ROWS(K$18:K59)&lt;=$M$14,INDEX(DATA!K$10:K$510,SMALL(IF(DATA!$C$10:$C$510=$D$14,ROW(DATA!$B$10:$B$510)-ROW(DATA!$B$10)+1),ROWS(K$18:K59))),"")</f>
        <v/>
      </c>
      <c r="L59" s="75" t="str">
        <f t="array" ref="L59">IF(ROWS(L$18:L59)&lt;=$M$14,INDEX(DATA!L$10:L$510,SMALL(IF(DATA!$C$10:$C$510=$D$14,ROW(DATA!$B$10:$B$510)-ROW(DATA!$B$10)+1),ROWS(L$18:L59))),"")</f>
        <v/>
      </c>
      <c r="M59" s="129" t="str">
        <f t="array" ref="M59">IF(ROWS(M$18:M59)&lt;=$M$14,INDEX(DATA!M$10:M$510,SMALL(IF(DATA!$C$10:$C$510=$D$14,ROW(DATA!$B$10:$B$510)-ROW(DATA!$B$10)+1),ROWS(M$18:M59))),"")</f>
        <v/>
      </c>
      <c r="N59" s="137"/>
      <c r="O59" s="137"/>
      <c r="P59" s="137"/>
      <c r="Q59" s="137"/>
      <c r="R59" s="189" t="str">
        <f>DATA!$C$2</f>
        <v>SK FELDA PALONG 5</v>
      </c>
      <c r="S59" s="190" t="str">
        <f>DATA!$C$3</f>
        <v>NBA6016</v>
      </c>
      <c r="T59" s="137" t="str">
        <f>'PROFIL KELAS'!$E59</f>
        <v/>
      </c>
      <c r="U59" s="137" t="str">
        <f>'PROFIL KELAS'!$G59</f>
        <v/>
      </c>
      <c r="V59" s="137" t="str">
        <f>'PROFIL KELAS'!$I59</f>
        <v/>
      </c>
      <c r="W59" s="137" t="str">
        <f>'PROFIL KELAS'!$K59</f>
        <v/>
      </c>
      <c r="X59" s="138" t="str">
        <f>'PROFIL KELAS'!$M59</f>
        <v/>
      </c>
      <c r="Y59" s="139" t="str">
        <f>'PROFIL KELAS'!$O59</f>
        <v/>
      </c>
      <c r="Z59" s="29" t="str">
        <f>'PROFIL KELAS'!$Q59</f>
        <v/>
      </c>
      <c r="AA59" s="29" t="str">
        <f>'PROFIL KELAS'!$S59</f>
        <v/>
      </c>
      <c r="AB59" s="29" t="str">
        <f>'PROFIL KELAS'!$U59</f>
        <v/>
      </c>
    </row>
    <row r="60" spans="1:28" ht="15.75" x14ac:dyDescent="0.25">
      <c r="A60" s="78">
        <v>43</v>
      </c>
      <c r="B60" s="75" t="str">
        <f t="array" ref="B60">IF(ROWS(B$18:B60)&lt;=$M$14,INDEX(DATA!B$10:B$510,SMALL(IF(DATA!$C$10:$C$510=$D$14,ROW(DATA!$B$10:$B$510)-ROW(DATA!$B$10)+1),ROWS(B$18:B60))),"")</f>
        <v/>
      </c>
      <c r="C60" s="75" t="str">
        <f t="array" ref="C60">IF(ROWS(C$18:C60)&lt;=$M$14,INDEX(DATA!C$10:C$510,SMALL(IF(DATA!$C$10:$C$510=$D$14,ROW(DATA!$B$10:$B$510)-ROW(DATA!$B$10)+1),ROWS(C$18:C60))),"")</f>
        <v/>
      </c>
      <c r="D60" s="75" t="str">
        <f t="array" ref="D60">IF(ROWS(D$18:D60)&lt;=$M$14,INDEX(DATA!D$10:D$510,SMALL(IF(DATA!$C$10:$C$510=$D$14,ROW(DATA!$B$10:$B$510)-ROW(DATA!$B$10)+1),ROWS(D$18:D60))),"")</f>
        <v/>
      </c>
      <c r="E60" s="75" t="str">
        <f t="array" ref="E60">IF(ROWS(E$18:E60)&lt;=$M$14,INDEX(DATA!E$10:E$510,SMALL(IF(DATA!$C$10:$C$510=$D$14,ROW(DATA!$B$10:$B$510)-ROW(DATA!$B$10)+1),ROWS(E$18:E60))),"")</f>
        <v/>
      </c>
      <c r="F60" s="75" t="str">
        <f t="array" ref="F60">IF(ROWS(F$18:F60)&lt;=$M$14,INDEX(DATA!F$10:F$510,SMALL(IF(DATA!$C$10:$C$510=$D$14,ROW(DATA!$B$10:$B$510)-ROW(DATA!$B$10)+1),ROWS(F$18:F60))),"")</f>
        <v/>
      </c>
      <c r="G60" s="75" t="str">
        <f t="array" ref="G60">IF(ROWS(G$18:G60)&lt;=$M$14,INDEX(DATA!G$10:G$510,SMALL(IF(DATA!$C$10:$C$510=$D$14,ROW(DATA!$B$10:$B$510)-ROW(DATA!$B$10)+1),ROWS(G$18:G60))),"")</f>
        <v/>
      </c>
      <c r="H60" s="75" t="str">
        <f t="array" ref="H60">IF(ROWS(H$18:H60)&lt;=$M$14,INDEX(DATA!H$10:H$510,SMALL(IF(DATA!$C$10:$C$510=$D$14,ROW(DATA!$B$10:$B$510)-ROW(DATA!$B$10)+1),ROWS(H$18:H60))),"")</f>
        <v/>
      </c>
      <c r="I60" s="75" t="str">
        <f t="array" ref="I60">IF(ROWS(I$18:I60)&lt;=$M$14,INDEX(DATA!I$10:I$510,SMALL(IF(DATA!$C$10:$C$510=$D$14,ROW(DATA!$B$10:$B$510)-ROW(DATA!$B$10)+1),ROWS(I$18:I60))),"")</f>
        <v/>
      </c>
      <c r="J60" s="75" t="str">
        <f t="array" ref="J60">IF(ROWS(J$18:J60)&lt;=$M$14,INDEX(DATA!J$10:J$510,SMALL(IF(DATA!$C$10:$C$510=$D$14,ROW(DATA!$B$10:$B$510)-ROW(DATA!$B$10)+1),ROWS(J$18:J60))),"")</f>
        <v/>
      </c>
      <c r="K60" s="75" t="str">
        <f t="array" ref="K60">IF(ROWS(K$18:K60)&lt;=$M$14,INDEX(DATA!K$10:K$510,SMALL(IF(DATA!$C$10:$C$510=$D$14,ROW(DATA!$B$10:$B$510)-ROW(DATA!$B$10)+1),ROWS(K$18:K60))),"")</f>
        <v/>
      </c>
      <c r="L60" s="75" t="str">
        <f t="array" ref="L60">IF(ROWS(L$18:L60)&lt;=$M$14,INDEX(DATA!L$10:L$510,SMALL(IF(DATA!$C$10:$C$510=$D$14,ROW(DATA!$B$10:$B$510)-ROW(DATA!$B$10)+1),ROWS(L$18:L60))),"")</f>
        <v/>
      </c>
      <c r="M60" s="129" t="str">
        <f t="array" ref="M60">IF(ROWS(M$18:M60)&lt;=$M$14,INDEX(DATA!M$10:M$510,SMALL(IF(DATA!$C$10:$C$510=$D$14,ROW(DATA!$B$10:$B$510)-ROW(DATA!$B$10)+1),ROWS(M$18:M60))),"")</f>
        <v/>
      </c>
      <c r="N60" s="137"/>
      <c r="O60" s="137"/>
      <c r="P60" s="137"/>
      <c r="Q60" s="137"/>
      <c r="R60" s="189" t="str">
        <f>DATA!$C$2</f>
        <v>SK FELDA PALONG 5</v>
      </c>
      <c r="S60" s="190" t="str">
        <f>DATA!$C$3</f>
        <v>NBA6016</v>
      </c>
      <c r="T60" s="137" t="str">
        <f>'PROFIL KELAS'!$E60</f>
        <v/>
      </c>
      <c r="U60" s="137" t="str">
        <f>'PROFIL KELAS'!$G60</f>
        <v/>
      </c>
      <c r="V60" s="137" t="str">
        <f>'PROFIL KELAS'!$I60</f>
        <v/>
      </c>
      <c r="W60" s="137" t="str">
        <f>'PROFIL KELAS'!$K60</f>
        <v/>
      </c>
      <c r="X60" s="138" t="str">
        <f>'PROFIL KELAS'!$M60</f>
        <v/>
      </c>
      <c r="Y60" s="139" t="str">
        <f>'PROFIL KELAS'!$O60</f>
        <v/>
      </c>
      <c r="Z60" s="29" t="str">
        <f>'PROFIL KELAS'!$Q60</f>
        <v/>
      </c>
      <c r="AA60" s="29" t="str">
        <f>'PROFIL KELAS'!$S60</f>
        <v/>
      </c>
      <c r="AB60" s="29" t="str">
        <f>'PROFIL KELAS'!$U60</f>
        <v/>
      </c>
    </row>
    <row r="61" spans="1:28" ht="15.75" x14ac:dyDescent="0.25">
      <c r="A61" s="78">
        <v>44</v>
      </c>
      <c r="B61" s="75" t="str">
        <f t="array" ref="B61">IF(ROWS(B$18:B61)&lt;=$M$14,INDEX(DATA!B$10:B$510,SMALL(IF(DATA!$C$10:$C$510=$D$14,ROW(DATA!$B$10:$B$510)-ROW(DATA!$B$10)+1),ROWS(B$18:B61))),"")</f>
        <v/>
      </c>
      <c r="C61" s="75" t="str">
        <f t="array" ref="C61">IF(ROWS(C$18:C61)&lt;=$M$14,INDEX(DATA!C$10:C$510,SMALL(IF(DATA!$C$10:$C$510=$D$14,ROW(DATA!$B$10:$B$510)-ROW(DATA!$B$10)+1),ROWS(C$18:C61))),"")</f>
        <v/>
      </c>
      <c r="D61" s="75" t="str">
        <f t="array" ref="D61">IF(ROWS(D$18:D61)&lt;=$M$14,INDEX(DATA!D$10:D$510,SMALL(IF(DATA!$C$10:$C$510=$D$14,ROW(DATA!$B$10:$B$510)-ROW(DATA!$B$10)+1),ROWS(D$18:D61))),"")</f>
        <v/>
      </c>
      <c r="E61" s="75" t="str">
        <f t="array" ref="E61">IF(ROWS(E$18:E61)&lt;=$M$14,INDEX(DATA!E$10:E$510,SMALL(IF(DATA!$C$10:$C$510=$D$14,ROW(DATA!$B$10:$B$510)-ROW(DATA!$B$10)+1),ROWS(E$18:E61))),"")</f>
        <v/>
      </c>
      <c r="F61" s="75" t="str">
        <f t="array" ref="F61">IF(ROWS(F$18:F61)&lt;=$M$14,INDEX(DATA!F$10:F$510,SMALL(IF(DATA!$C$10:$C$510=$D$14,ROW(DATA!$B$10:$B$510)-ROW(DATA!$B$10)+1),ROWS(F$18:F61))),"")</f>
        <v/>
      </c>
      <c r="G61" s="75" t="str">
        <f t="array" ref="G61">IF(ROWS(G$18:G61)&lt;=$M$14,INDEX(DATA!G$10:G$510,SMALL(IF(DATA!$C$10:$C$510=$D$14,ROW(DATA!$B$10:$B$510)-ROW(DATA!$B$10)+1),ROWS(G$18:G61))),"")</f>
        <v/>
      </c>
      <c r="H61" s="75" t="str">
        <f t="array" ref="H61">IF(ROWS(H$18:H61)&lt;=$M$14,INDEX(DATA!H$10:H$510,SMALL(IF(DATA!$C$10:$C$510=$D$14,ROW(DATA!$B$10:$B$510)-ROW(DATA!$B$10)+1),ROWS(H$18:H61))),"")</f>
        <v/>
      </c>
      <c r="I61" s="75" t="str">
        <f t="array" ref="I61">IF(ROWS(I$18:I61)&lt;=$M$14,INDEX(DATA!I$10:I$510,SMALL(IF(DATA!$C$10:$C$510=$D$14,ROW(DATA!$B$10:$B$510)-ROW(DATA!$B$10)+1),ROWS(I$18:I61))),"")</f>
        <v/>
      </c>
      <c r="J61" s="75" t="str">
        <f t="array" ref="J61">IF(ROWS(J$18:J61)&lt;=$M$14,INDEX(DATA!J$10:J$510,SMALL(IF(DATA!$C$10:$C$510=$D$14,ROW(DATA!$B$10:$B$510)-ROW(DATA!$B$10)+1),ROWS(J$18:J61))),"")</f>
        <v/>
      </c>
      <c r="K61" s="75" t="str">
        <f t="array" ref="K61">IF(ROWS(K$18:K61)&lt;=$M$14,INDEX(DATA!K$10:K$510,SMALL(IF(DATA!$C$10:$C$510=$D$14,ROW(DATA!$B$10:$B$510)-ROW(DATA!$B$10)+1),ROWS(K$18:K61))),"")</f>
        <v/>
      </c>
      <c r="L61" s="75" t="str">
        <f t="array" ref="L61">IF(ROWS(L$18:L61)&lt;=$M$14,INDEX(DATA!L$10:L$510,SMALL(IF(DATA!$C$10:$C$510=$D$14,ROW(DATA!$B$10:$B$510)-ROW(DATA!$B$10)+1),ROWS(L$18:L61))),"")</f>
        <v/>
      </c>
      <c r="M61" s="129" t="str">
        <f t="array" ref="M61">IF(ROWS(M$18:M61)&lt;=$M$14,INDEX(DATA!M$10:M$510,SMALL(IF(DATA!$C$10:$C$510=$D$14,ROW(DATA!$B$10:$B$510)-ROW(DATA!$B$10)+1),ROWS(M$18:M61))),"")</f>
        <v/>
      </c>
      <c r="N61" s="137"/>
      <c r="O61" s="137"/>
      <c r="P61" s="137"/>
      <c r="Q61" s="137"/>
      <c r="R61" s="189" t="str">
        <f>DATA!$C$2</f>
        <v>SK FELDA PALONG 5</v>
      </c>
      <c r="S61" s="190" t="str">
        <f>DATA!$C$3</f>
        <v>NBA6016</v>
      </c>
      <c r="T61" s="137" t="str">
        <f>'PROFIL KELAS'!$E61</f>
        <v/>
      </c>
      <c r="U61" s="137" t="str">
        <f>'PROFIL KELAS'!$G61</f>
        <v/>
      </c>
      <c r="V61" s="137" t="str">
        <f>'PROFIL KELAS'!$I61</f>
        <v/>
      </c>
      <c r="W61" s="137" t="str">
        <f>'PROFIL KELAS'!$K61</f>
        <v/>
      </c>
      <c r="X61" s="138" t="str">
        <f>'PROFIL KELAS'!$M61</f>
        <v/>
      </c>
      <c r="Y61" s="139" t="str">
        <f>'PROFIL KELAS'!$O61</f>
        <v/>
      </c>
      <c r="Z61" s="29" t="str">
        <f>'PROFIL KELAS'!$Q61</f>
        <v/>
      </c>
      <c r="AA61" s="29" t="str">
        <f>'PROFIL KELAS'!$S61</f>
        <v/>
      </c>
      <c r="AB61" s="29" t="str">
        <f>'PROFIL KELAS'!$U61</f>
        <v/>
      </c>
    </row>
    <row r="62" spans="1:28" ht="15.75" x14ac:dyDescent="0.25">
      <c r="A62" s="78">
        <v>45</v>
      </c>
      <c r="B62" s="75" t="str">
        <f t="array" ref="B62">IF(ROWS(B$18:B62)&lt;=$M$14,INDEX(DATA!B$10:B$510,SMALL(IF(DATA!$C$10:$C$510=$D$14,ROW(DATA!$B$10:$B$510)-ROW(DATA!$B$10)+1),ROWS(B$18:B62))),"")</f>
        <v/>
      </c>
      <c r="C62" s="75" t="str">
        <f t="array" ref="C62">IF(ROWS(C$18:C62)&lt;=$M$14,INDEX(DATA!C$10:C$510,SMALL(IF(DATA!$C$10:$C$510=$D$14,ROW(DATA!$B$10:$B$510)-ROW(DATA!$B$10)+1),ROWS(C$18:C62))),"")</f>
        <v/>
      </c>
      <c r="D62" s="75" t="str">
        <f t="array" ref="D62">IF(ROWS(D$18:D62)&lt;=$M$14,INDEX(DATA!D$10:D$510,SMALL(IF(DATA!$C$10:$C$510=$D$14,ROW(DATA!$B$10:$B$510)-ROW(DATA!$B$10)+1),ROWS(D$18:D62))),"")</f>
        <v/>
      </c>
      <c r="E62" s="75" t="str">
        <f t="array" ref="E62">IF(ROWS(E$18:E62)&lt;=$M$14,INDEX(DATA!E$10:E$510,SMALL(IF(DATA!$C$10:$C$510=$D$14,ROW(DATA!$B$10:$B$510)-ROW(DATA!$B$10)+1),ROWS(E$18:E62))),"")</f>
        <v/>
      </c>
      <c r="F62" s="75" t="str">
        <f t="array" ref="F62">IF(ROWS(F$18:F62)&lt;=$M$14,INDEX(DATA!F$10:F$510,SMALL(IF(DATA!$C$10:$C$510=$D$14,ROW(DATA!$B$10:$B$510)-ROW(DATA!$B$10)+1),ROWS(F$18:F62))),"")</f>
        <v/>
      </c>
      <c r="G62" s="75" t="str">
        <f t="array" ref="G62">IF(ROWS(G$18:G62)&lt;=$M$14,INDEX(DATA!G$10:G$510,SMALL(IF(DATA!$C$10:$C$510=$D$14,ROW(DATA!$B$10:$B$510)-ROW(DATA!$B$10)+1),ROWS(G$18:G62))),"")</f>
        <v/>
      </c>
      <c r="H62" s="75" t="str">
        <f t="array" ref="H62">IF(ROWS(H$18:H62)&lt;=$M$14,INDEX(DATA!H$10:H$510,SMALL(IF(DATA!$C$10:$C$510=$D$14,ROW(DATA!$B$10:$B$510)-ROW(DATA!$B$10)+1),ROWS(H$18:H62))),"")</f>
        <v/>
      </c>
      <c r="I62" s="75" t="str">
        <f t="array" ref="I62">IF(ROWS(I$18:I62)&lt;=$M$14,INDEX(DATA!I$10:I$510,SMALL(IF(DATA!$C$10:$C$510=$D$14,ROW(DATA!$B$10:$B$510)-ROW(DATA!$B$10)+1),ROWS(I$18:I62))),"")</f>
        <v/>
      </c>
      <c r="J62" s="75" t="str">
        <f t="array" ref="J62">IF(ROWS(J$18:J62)&lt;=$M$14,INDEX(DATA!J$10:J$510,SMALL(IF(DATA!$C$10:$C$510=$D$14,ROW(DATA!$B$10:$B$510)-ROW(DATA!$B$10)+1),ROWS(J$18:J62))),"")</f>
        <v/>
      </c>
      <c r="K62" s="75" t="str">
        <f t="array" ref="K62">IF(ROWS(K$18:K62)&lt;=$M$14,INDEX(DATA!K$10:K$510,SMALL(IF(DATA!$C$10:$C$510=$D$14,ROW(DATA!$B$10:$B$510)-ROW(DATA!$B$10)+1),ROWS(K$18:K62))),"")</f>
        <v/>
      </c>
      <c r="L62" s="75" t="str">
        <f t="array" ref="L62">IF(ROWS(L$18:L62)&lt;=$M$14,INDEX(DATA!L$10:L$510,SMALL(IF(DATA!$C$10:$C$510=$D$14,ROW(DATA!$B$10:$B$510)-ROW(DATA!$B$10)+1),ROWS(L$18:L62))),"")</f>
        <v/>
      </c>
      <c r="M62" s="129" t="str">
        <f t="array" ref="M62">IF(ROWS(M$18:M62)&lt;=$M$14,INDEX(DATA!M$10:M$510,SMALL(IF(DATA!$C$10:$C$510=$D$14,ROW(DATA!$B$10:$B$510)-ROW(DATA!$B$10)+1),ROWS(M$18:M62))),"")</f>
        <v/>
      </c>
      <c r="N62" s="137"/>
      <c r="O62" s="137"/>
      <c r="P62" s="137"/>
      <c r="Q62" s="137"/>
      <c r="R62" s="189" t="str">
        <f>DATA!$C$2</f>
        <v>SK FELDA PALONG 5</v>
      </c>
      <c r="S62" s="190" t="str">
        <f>DATA!$C$3</f>
        <v>NBA6016</v>
      </c>
      <c r="T62" s="137" t="str">
        <f>'PROFIL KELAS'!$E62</f>
        <v/>
      </c>
      <c r="U62" s="137" t="str">
        <f>'PROFIL KELAS'!$G62</f>
        <v/>
      </c>
      <c r="V62" s="137" t="str">
        <f>'PROFIL KELAS'!$I62</f>
        <v/>
      </c>
      <c r="W62" s="137" t="str">
        <f>'PROFIL KELAS'!$K62</f>
        <v/>
      </c>
      <c r="X62" s="138" t="str">
        <f>'PROFIL KELAS'!$M62</f>
        <v/>
      </c>
      <c r="Y62" s="139" t="str">
        <f>'PROFIL KELAS'!$O62</f>
        <v/>
      </c>
      <c r="Z62" s="29" t="str">
        <f>'PROFIL KELAS'!$Q62</f>
        <v/>
      </c>
      <c r="AA62" s="29" t="str">
        <f>'PROFIL KELAS'!$S62</f>
        <v/>
      </c>
      <c r="AB62" s="29" t="str">
        <f>'PROFIL KELAS'!$U62</f>
        <v/>
      </c>
    </row>
    <row r="63" spans="1:28" ht="15.75" x14ac:dyDescent="0.25">
      <c r="A63" s="78">
        <v>46</v>
      </c>
      <c r="B63" s="75" t="str">
        <f t="array" ref="B63">IF(ROWS(B$18:B63)&lt;=$M$14,INDEX(DATA!B$10:B$510,SMALL(IF(DATA!$C$10:$C$510=$D$14,ROW(DATA!$B$10:$B$510)-ROW(DATA!$B$10)+1),ROWS(B$18:B63))),"")</f>
        <v/>
      </c>
      <c r="C63" s="75" t="str">
        <f t="array" ref="C63">IF(ROWS(C$18:C63)&lt;=$M$14,INDEX(DATA!C$10:C$510,SMALL(IF(DATA!$C$10:$C$510=$D$14,ROW(DATA!$B$10:$B$510)-ROW(DATA!$B$10)+1),ROWS(C$18:C63))),"")</f>
        <v/>
      </c>
      <c r="D63" s="75" t="str">
        <f t="array" ref="D63">IF(ROWS(D$18:D63)&lt;=$M$14,INDEX(DATA!D$10:D$510,SMALL(IF(DATA!$C$10:$C$510=$D$14,ROW(DATA!$B$10:$B$510)-ROW(DATA!$B$10)+1),ROWS(D$18:D63))),"")</f>
        <v/>
      </c>
      <c r="E63" s="75" t="str">
        <f t="array" ref="E63">IF(ROWS(E$18:E63)&lt;=$M$14,INDEX(DATA!E$10:E$510,SMALL(IF(DATA!$C$10:$C$510=$D$14,ROW(DATA!$B$10:$B$510)-ROW(DATA!$B$10)+1),ROWS(E$18:E63))),"")</f>
        <v/>
      </c>
      <c r="F63" s="75" t="str">
        <f t="array" ref="F63">IF(ROWS(F$18:F63)&lt;=$M$14,INDEX(DATA!F$10:F$510,SMALL(IF(DATA!$C$10:$C$510=$D$14,ROW(DATA!$B$10:$B$510)-ROW(DATA!$B$10)+1),ROWS(F$18:F63))),"")</f>
        <v/>
      </c>
      <c r="G63" s="75" t="str">
        <f t="array" ref="G63">IF(ROWS(G$18:G63)&lt;=$M$14,INDEX(DATA!G$10:G$510,SMALL(IF(DATA!$C$10:$C$510=$D$14,ROW(DATA!$B$10:$B$510)-ROW(DATA!$B$10)+1),ROWS(G$18:G63))),"")</f>
        <v/>
      </c>
      <c r="H63" s="75" t="str">
        <f t="array" ref="H63">IF(ROWS(H$18:H63)&lt;=$M$14,INDEX(DATA!H$10:H$510,SMALL(IF(DATA!$C$10:$C$510=$D$14,ROW(DATA!$B$10:$B$510)-ROW(DATA!$B$10)+1),ROWS(H$18:H63))),"")</f>
        <v/>
      </c>
      <c r="I63" s="75" t="str">
        <f t="array" ref="I63">IF(ROWS(I$18:I63)&lt;=$M$14,INDEX(DATA!I$10:I$510,SMALL(IF(DATA!$C$10:$C$510=$D$14,ROW(DATA!$B$10:$B$510)-ROW(DATA!$B$10)+1),ROWS(I$18:I63))),"")</f>
        <v/>
      </c>
      <c r="J63" s="75" t="str">
        <f t="array" ref="J63">IF(ROWS(J$18:J63)&lt;=$M$14,INDEX(DATA!J$10:J$510,SMALL(IF(DATA!$C$10:$C$510=$D$14,ROW(DATA!$B$10:$B$510)-ROW(DATA!$B$10)+1),ROWS(J$18:J63))),"")</f>
        <v/>
      </c>
      <c r="K63" s="75" t="str">
        <f t="array" ref="K63">IF(ROWS(K$18:K63)&lt;=$M$14,INDEX(DATA!K$10:K$510,SMALL(IF(DATA!$C$10:$C$510=$D$14,ROW(DATA!$B$10:$B$510)-ROW(DATA!$B$10)+1),ROWS(K$18:K63))),"")</f>
        <v/>
      </c>
      <c r="L63" s="75" t="str">
        <f t="array" ref="L63">IF(ROWS(L$18:L63)&lt;=$M$14,INDEX(DATA!L$10:L$510,SMALL(IF(DATA!$C$10:$C$510=$D$14,ROW(DATA!$B$10:$B$510)-ROW(DATA!$B$10)+1),ROWS(L$18:L63))),"")</f>
        <v/>
      </c>
      <c r="M63" s="129" t="str">
        <f t="array" ref="M63">IF(ROWS(M$18:M63)&lt;=$M$14,INDEX(DATA!M$10:M$510,SMALL(IF(DATA!$C$10:$C$510=$D$14,ROW(DATA!$B$10:$B$510)-ROW(DATA!$B$10)+1),ROWS(M$18:M63))),"")</f>
        <v/>
      </c>
      <c r="N63" s="137"/>
      <c r="O63" s="137"/>
      <c r="P63" s="137"/>
      <c r="Q63" s="137"/>
      <c r="R63" s="189" t="str">
        <f>DATA!$C$2</f>
        <v>SK FELDA PALONG 5</v>
      </c>
      <c r="S63" s="190" t="str">
        <f>DATA!$C$3</f>
        <v>NBA6016</v>
      </c>
      <c r="T63" s="137" t="str">
        <f>'PROFIL KELAS'!$E63</f>
        <v/>
      </c>
      <c r="U63" s="137" t="str">
        <f>'PROFIL KELAS'!$G63</f>
        <v/>
      </c>
      <c r="V63" s="137" t="str">
        <f>'PROFIL KELAS'!$I63</f>
        <v/>
      </c>
      <c r="W63" s="137" t="str">
        <f>'PROFIL KELAS'!$K63</f>
        <v/>
      </c>
      <c r="X63" s="138" t="str">
        <f>'PROFIL KELAS'!$M63</f>
        <v/>
      </c>
      <c r="Y63" s="139" t="str">
        <f>'PROFIL KELAS'!$O63</f>
        <v/>
      </c>
      <c r="Z63" s="29" t="str">
        <f>'PROFIL KELAS'!$Q63</f>
        <v/>
      </c>
      <c r="AA63" s="29" t="str">
        <f>'PROFIL KELAS'!$S63</f>
        <v/>
      </c>
      <c r="AB63" s="29" t="str">
        <f>'PROFIL KELAS'!$U63</f>
        <v/>
      </c>
    </row>
    <row r="64" spans="1:28" ht="15.75" x14ac:dyDescent="0.25">
      <c r="A64" s="78">
        <v>47</v>
      </c>
      <c r="B64" s="75" t="str">
        <f t="array" ref="B64">IF(ROWS(B$18:B64)&lt;=$M$14,INDEX(DATA!B$10:B$510,SMALL(IF(DATA!$C$10:$C$510=$D$14,ROW(DATA!$B$10:$B$510)-ROW(DATA!$B$10)+1),ROWS(B$18:B64))),"")</f>
        <v/>
      </c>
      <c r="C64" s="75" t="str">
        <f t="array" ref="C64">IF(ROWS(C$18:C64)&lt;=$M$14,INDEX(DATA!C$10:C$510,SMALL(IF(DATA!$C$10:$C$510=$D$14,ROW(DATA!$B$10:$B$510)-ROW(DATA!$B$10)+1),ROWS(C$18:C64))),"")</f>
        <v/>
      </c>
      <c r="D64" s="75" t="str">
        <f t="array" ref="D64">IF(ROWS(D$18:D64)&lt;=$M$14,INDEX(DATA!D$10:D$510,SMALL(IF(DATA!$C$10:$C$510=$D$14,ROW(DATA!$B$10:$B$510)-ROW(DATA!$B$10)+1),ROWS(D$18:D64))),"")</f>
        <v/>
      </c>
      <c r="E64" s="75" t="str">
        <f t="array" ref="E64">IF(ROWS(E$18:E64)&lt;=$M$14,INDEX(DATA!E$10:E$510,SMALL(IF(DATA!$C$10:$C$510=$D$14,ROW(DATA!$B$10:$B$510)-ROW(DATA!$B$10)+1),ROWS(E$18:E64))),"")</f>
        <v/>
      </c>
      <c r="F64" s="75" t="str">
        <f t="array" ref="F64">IF(ROWS(F$18:F64)&lt;=$M$14,INDEX(DATA!F$10:F$510,SMALL(IF(DATA!$C$10:$C$510=$D$14,ROW(DATA!$B$10:$B$510)-ROW(DATA!$B$10)+1),ROWS(F$18:F64))),"")</f>
        <v/>
      </c>
      <c r="G64" s="75" t="str">
        <f t="array" ref="G64">IF(ROWS(G$18:G64)&lt;=$M$14,INDEX(DATA!G$10:G$510,SMALL(IF(DATA!$C$10:$C$510=$D$14,ROW(DATA!$B$10:$B$510)-ROW(DATA!$B$10)+1),ROWS(G$18:G64))),"")</f>
        <v/>
      </c>
      <c r="H64" s="75" t="str">
        <f t="array" ref="H64">IF(ROWS(H$18:H64)&lt;=$M$14,INDEX(DATA!H$10:H$510,SMALL(IF(DATA!$C$10:$C$510=$D$14,ROW(DATA!$B$10:$B$510)-ROW(DATA!$B$10)+1),ROWS(H$18:H64))),"")</f>
        <v/>
      </c>
      <c r="I64" s="75" t="str">
        <f t="array" ref="I64">IF(ROWS(I$18:I64)&lt;=$M$14,INDEX(DATA!I$10:I$510,SMALL(IF(DATA!$C$10:$C$510=$D$14,ROW(DATA!$B$10:$B$510)-ROW(DATA!$B$10)+1),ROWS(I$18:I64))),"")</f>
        <v/>
      </c>
      <c r="J64" s="75" t="str">
        <f t="array" ref="J64">IF(ROWS(J$18:J64)&lt;=$M$14,INDEX(DATA!J$10:J$510,SMALL(IF(DATA!$C$10:$C$510=$D$14,ROW(DATA!$B$10:$B$510)-ROW(DATA!$B$10)+1),ROWS(J$18:J64))),"")</f>
        <v/>
      </c>
      <c r="K64" s="75" t="str">
        <f t="array" ref="K64">IF(ROWS(K$18:K64)&lt;=$M$14,INDEX(DATA!K$10:K$510,SMALL(IF(DATA!$C$10:$C$510=$D$14,ROW(DATA!$B$10:$B$510)-ROW(DATA!$B$10)+1),ROWS(K$18:K64))),"")</f>
        <v/>
      </c>
      <c r="L64" s="75" t="str">
        <f t="array" ref="L64">IF(ROWS(L$18:L64)&lt;=$M$14,INDEX(DATA!L$10:L$510,SMALL(IF(DATA!$C$10:$C$510=$D$14,ROW(DATA!$B$10:$B$510)-ROW(DATA!$B$10)+1),ROWS(L$18:L64))),"")</f>
        <v/>
      </c>
      <c r="M64" s="129" t="str">
        <f t="array" ref="M64">IF(ROWS(M$18:M64)&lt;=$M$14,INDEX(DATA!M$10:M$510,SMALL(IF(DATA!$C$10:$C$510=$D$14,ROW(DATA!$B$10:$B$510)-ROW(DATA!$B$10)+1),ROWS(M$18:M64))),"")</f>
        <v/>
      </c>
      <c r="N64" s="137"/>
      <c r="O64" s="137"/>
      <c r="P64" s="137"/>
      <c r="Q64" s="137"/>
      <c r="R64" s="189" t="str">
        <f>DATA!$C$2</f>
        <v>SK FELDA PALONG 5</v>
      </c>
      <c r="S64" s="190" t="str">
        <f>DATA!$C$3</f>
        <v>NBA6016</v>
      </c>
      <c r="T64" s="137" t="str">
        <f>'PROFIL KELAS'!$E64</f>
        <v/>
      </c>
      <c r="U64" s="137" t="str">
        <f>'PROFIL KELAS'!$G64</f>
        <v/>
      </c>
      <c r="V64" s="137" t="str">
        <f>'PROFIL KELAS'!$I64</f>
        <v/>
      </c>
      <c r="W64" s="137" t="str">
        <f>'PROFIL KELAS'!$K64</f>
        <v/>
      </c>
      <c r="X64" s="138" t="str">
        <f>'PROFIL KELAS'!$M64</f>
        <v/>
      </c>
      <c r="Y64" s="139" t="str">
        <f>'PROFIL KELAS'!$O64</f>
        <v/>
      </c>
      <c r="Z64" s="29" t="str">
        <f>'PROFIL KELAS'!$Q64</f>
        <v/>
      </c>
      <c r="AA64" s="29" t="str">
        <f>'PROFIL KELAS'!$S64</f>
        <v/>
      </c>
      <c r="AB64" s="29" t="str">
        <f>'PROFIL KELAS'!$U64</f>
        <v/>
      </c>
    </row>
    <row r="65" spans="1:28" ht="15.75" x14ac:dyDescent="0.25">
      <c r="A65" s="78">
        <v>48</v>
      </c>
      <c r="B65" s="75" t="str">
        <f t="array" ref="B65">IF(ROWS(B$18:B65)&lt;=$M$14,INDEX(DATA!B$10:B$510,SMALL(IF(DATA!$C$10:$C$510=$D$14,ROW(DATA!$B$10:$B$510)-ROW(DATA!$B$10)+1),ROWS(B$18:B65))),"")</f>
        <v/>
      </c>
      <c r="C65" s="75" t="str">
        <f t="array" ref="C65">IF(ROWS(C$18:C65)&lt;=$M$14,INDEX(DATA!C$10:C$510,SMALL(IF(DATA!$C$10:$C$510=$D$14,ROW(DATA!$B$10:$B$510)-ROW(DATA!$B$10)+1),ROWS(C$18:C65))),"")</f>
        <v/>
      </c>
      <c r="D65" s="75" t="str">
        <f t="array" ref="D65">IF(ROWS(D$18:D65)&lt;=$M$14,INDEX(DATA!D$10:D$510,SMALL(IF(DATA!$C$10:$C$510=$D$14,ROW(DATA!$B$10:$B$510)-ROW(DATA!$B$10)+1),ROWS(D$18:D65))),"")</f>
        <v/>
      </c>
      <c r="E65" s="75" t="str">
        <f t="array" ref="E65">IF(ROWS(E$18:E65)&lt;=$M$14,INDEX(DATA!E$10:E$510,SMALL(IF(DATA!$C$10:$C$510=$D$14,ROW(DATA!$B$10:$B$510)-ROW(DATA!$B$10)+1),ROWS(E$18:E65))),"")</f>
        <v/>
      </c>
      <c r="F65" s="75" t="str">
        <f t="array" ref="F65">IF(ROWS(F$18:F65)&lt;=$M$14,INDEX(DATA!F$10:F$510,SMALL(IF(DATA!$C$10:$C$510=$D$14,ROW(DATA!$B$10:$B$510)-ROW(DATA!$B$10)+1),ROWS(F$18:F65))),"")</f>
        <v/>
      </c>
      <c r="G65" s="75" t="str">
        <f t="array" ref="G65">IF(ROWS(G$18:G65)&lt;=$M$14,INDEX(DATA!G$10:G$510,SMALL(IF(DATA!$C$10:$C$510=$D$14,ROW(DATA!$B$10:$B$510)-ROW(DATA!$B$10)+1),ROWS(G$18:G65))),"")</f>
        <v/>
      </c>
      <c r="H65" s="75" t="str">
        <f t="array" ref="H65">IF(ROWS(H$18:H65)&lt;=$M$14,INDEX(DATA!H$10:H$510,SMALL(IF(DATA!$C$10:$C$510=$D$14,ROW(DATA!$B$10:$B$510)-ROW(DATA!$B$10)+1),ROWS(H$18:H65))),"")</f>
        <v/>
      </c>
      <c r="I65" s="75" t="str">
        <f t="array" ref="I65">IF(ROWS(I$18:I65)&lt;=$M$14,INDEX(DATA!I$10:I$510,SMALL(IF(DATA!$C$10:$C$510=$D$14,ROW(DATA!$B$10:$B$510)-ROW(DATA!$B$10)+1),ROWS(I$18:I65))),"")</f>
        <v/>
      </c>
      <c r="J65" s="75" t="str">
        <f t="array" ref="J65">IF(ROWS(J$18:J65)&lt;=$M$14,INDEX(DATA!J$10:J$510,SMALL(IF(DATA!$C$10:$C$510=$D$14,ROW(DATA!$B$10:$B$510)-ROW(DATA!$B$10)+1),ROWS(J$18:J65))),"")</f>
        <v/>
      </c>
      <c r="K65" s="75" t="str">
        <f t="array" ref="K65">IF(ROWS(K$18:K65)&lt;=$M$14,INDEX(DATA!K$10:K$510,SMALL(IF(DATA!$C$10:$C$510=$D$14,ROW(DATA!$B$10:$B$510)-ROW(DATA!$B$10)+1),ROWS(K$18:K65))),"")</f>
        <v/>
      </c>
      <c r="L65" s="75" t="str">
        <f t="array" ref="L65">IF(ROWS(L$18:L65)&lt;=$M$14,INDEX(DATA!L$10:L$510,SMALL(IF(DATA!$C$10:$C$510=$D$14,ROW(DATA!$B$10:$B$510)-ROW(DATA!$B$10)+1),ROWS(L$18:L65))),"")</f>
        <v/>
      </c>
      <c r="M65" s="129" t="str">
        <f t="array" ref="M65">IF(ROWS(M$18:M65)&lt;=$M$14,INDEX(DATA!M$10:M$510,SMALL(IF(DATA!$C$10:$C$510=$D$14,ROW(DATA!$B$10:$B$510)-ROW(DATA!$B$10)+1),ROWS(M$18:M65))),"")</f>
        <v/>
      </c>
      <c r="N65" s="137"/>
      <c r="O65" s="137"/>
      <c r="P65" s="137"/>
      <c r="Q65" s="137"/>
      <c r="R65" s="189" t="str">
        <f>DATA!$C$2</f>
        <v>SK FELDA PALONG 5</v>
      </c>
      <c r="S65" s="190" t="str">
        <f>DATA!$C$3</f>
        <v>NBA6016</v>
      </c>
      <c r="T65" s="137" t="str">
        <f>'PROFIL KELAS'!$E65</f>
        <v/>
      </c>
      <c r="U65" s="137" t="str">
        <f>'PROFIL KELAS'!$G65</f>
        <v/>
      </c>
      <c r="V65" s="137" t="str">
        <f>'PROFIL KELAS'!$I65</f>
        <v/>
      </c>
      <c r="W65" s="137" t="str">
        <f>'PROFIL KELAS'!$K65</f>
        <v/>
      </c>
      <c r="X65" s="138" t="str">
        <f>'PROFIL KELAS'!$M65</f>
        <v/>
      </c>
      <c r="Y65" s="139" t="str">
        <f>'PROFIL KELAS'!$O65</f>
        <v/>
      </c>
      <c r="Z65" s="29" t="str">
        <f>'PROFIL KELAS'!$Q65</f>
        <v/>
      </c>
      <c r="AA65" s="29" t="str">
        <f>'PROFIL KELAS'!$S65</f>
        <v/>
      </c>
      <c r="AB65" s="29" t="str">
        <f>'PROFIL KELAS'!$U65</f>
        <v/>
      </c>
    </row>
    <row r="66" spans="1:28" ht="15.75" x14ac:dyDescent="0.25">
      <c r="A66" s="78">
        <v>49</v>
      </c>
      <c r="B66" s="75" t="str">
        <f t="array" ref="B66">IF(ROWS(B$18:B66)&lt;=$M$14,INDEX(DATA!B$10:B$510,SMALL(IF(DATA!$C$10:$C$510=$D$14,ROW(DATA!$B$10:$B$510)-ROW(DATA!$B$10)+1),ROWS(B$18:B66))),"")</f>
        <v/>
      </c>
      <c r="C66" s="75" t="str">
        <f t="array" ref="C66">IF(ROWS(C$18:C66)&lt;=$M$14,INDEX(DATA!C$10:C$510,SMALL(IF(DATA!$C$10:$C$510=$D$14,ROW(DATA!$B$10:$B$510)-ROW(DATA!$B$10)+1),ROWS(C$18:C66))),"")</f>
        <v/>
      </c>
      <c r="D66" s="75" t="str">
        <f t="array" ref="D66">IF(ROWS(D$18:D66)&lt;=$M$14,INDEX(DATA!D$10:D$510,SMALL(IF(DATA!$C$10:$C$510=$D$14,ROW(DATA!$B$10:$B$510)-ROW(DATA!$B$10)+1),ROWS(D$18:D66))),"")</f>
        <v/>
      </c>
      <c r="E66" s="75" t="str">
        <f t="array" ref="E66">IF(ROWS(E$18:E66)&lt;=$M$14,INDEX(DATA!E$10:E$510,SMALL(IF(DATA!$C$10:$C$510=$D$14,ROW(DATA!$B$10:$B$510)-ROW(DATA!$B$10)+1),ROWS(E$18:E66))),"")</f>
        <v/>
      </c>
      <c r="F66" s="75" t="str">
        <f t="array" ref="F66">IF(ROWS(F$18:F66)&lt;=$M$14,INDEX(DATA!F$10:F$510,SMALL(IF(DATA!$C$10:$C$510=$D$14,ROW(DATA!$B$10:$B$510)-ROW(DATA!$B$10)+1),ROWS(F$18:F66))),"")</f>
        <v/>
      </c>
      <c r="G66" s="75" t="str">
        <f t="array" ref="G66">IF(ROWS(G$18:G66)&lt;=$M$14,INDEX(DATA!G$10:G$510,SMALL(IF(DATA!$C$10:$C$510=$D$14,ROW(DATA!$B$10:$B$510)-ROW(DATA!$B$10)+1),ROWS(G$18:G66))),"")</f>
        <v/>
      </c>
      <c r="H66" s="75" t="str">
        <f t="array" ref="H66">IF(ROWS(H$18:H66)&lt;=$M$14,INDEX(DATA!H$10:H$510,SMALL(IF(DATA!$C$10:$C$510=$D$14,ROW(DATA!$B$10:$B$510)-ROW(DATA!$B$10)+1),ROWS(H$18:H66))),"")</f>
        <v/>
      </c>
      <c r="I66" s="75" t="str">
        <f t="array" ref="I66">IF(ROWS(I$18:I66)&lt;=$M$14,INDEX(DATA!I$10:I$510,SMALL(IF(DATA!$C$10:$C$510=$D$14,ROW(DATA!$B$10:$B$510)-ROW(DATA!$B$10)+1),ROWS(I$18:I66))),"")</f>
        <v/>
      </c>
      <c r="J66" s="75" t="str">
        <f t="array" ref="J66">IF(ROWS(J$18:J66)&lt;=$M$14,INDEX(DATA!J$10:J$510,SMALL(IF(DATA!$C$10:$C$510=$D$14,ROW(DATA!$B$10:$B$510)-ROW(DATA!$B$10)+1),ROWS(J$18:J66))),"")</f>
        <v/>
      </c>
      <c r="K66" s="75" t="str">
        <f t="array" ref="K66">IF(ROWS(K$18:K66)&lt;=$M$14,INDEX(DATA!K$10:K$510,SMALL(IF(DATA!$C$10:$C$510=$D$14,ROW(DATA!$B$10:$B$510)-ROW(DATA!$B$10)+1),ROWS(K$18:K66))),"")</f>
        <v/>
      </c>
      <c r="L66" s="75" t="str">
        <f t="array" ref="L66">IF(ROWS(L$18:L66)&lt;=$M$14,INDEX(DATA!L$10:L$510,SMALL(IF(DATA!$C$10:$C$510=$D$14,ROW(DATA!$B$10:$B$510)-ROW(DATA!$B$10)+1),ROWS(L$18:L66))),"")</f>
        <v/>
      </c>
      <c r="M66" s="129" t="str">
        <f t="array" ref="M66">IF(ROWS(M$18:M66)&lt;=$M$14,INDEX(DATA!M$10:M$510,SMALL(IF(DATA!$C$10:$C$510=$D$14,ROW(DATA!$B$10:$B$510)-ROW(DATA!$B$10)+1),ROWS(M$18:M66))),"")</f>
        <v/>
      </c>
      <c r="N66" s="137"/>
      <c r="O66" s="137"/>
      <c r="P66" s="137"/>
      <c r="Q66" s="137"/>
      <c r="R66" s="189" t="str">
        <f>DATA!$C$2</f>
        <v>SK FELDA PALONG 5</v>
      </c>
      <c r="S66" s="190" t="str">
        <f>DATA!$C$3</f>
        <v>NBA6016</v>
      </c>
      <c r="T66" s="137" t="str">
        <f>'PROFIL KELAS'!$E66</f>
        <v/>
      </c>
      <c r="U66" s="137" t="str">
        <f>'PROFIL KELAS'!$G66</f>
        <v/>
      </c>
      <c r="V66" s="137" t="str">
        <f>'PROFIL KELAS'!$I66</f>
        <v/>
      </c>
      <c r="W66" s="137" t="str">
        <f>'PROFIL KELAS'!$K66</f>
        <v/>
      </c>
      <c r="X66" s="138" t="str">
        <f>'PROFIL KELAS'!$M66</f>
        <v/>
      </c>
      <c r="Y66" s="139" t="str">
        <f>'PROFIL KELAS'!$O66</f>
        <v/>
      </c>
      <c r="Z66" s="29" t="str">
        <f>'PROFIL KELAS'!$Q66</f>
        <v/>
      </c>
      <c r="AA66" s="29" t="str">
        <f>'PROFIL KELAS'!$S66</f>
        <v/>
      </c>
      <c r="AB66" s="29" t="str">
        <f>'PROFIL KELAS'!$U66</f>
        <v/>
      </c>
    </row>
    <row r="67" spans="1:28" ht="15.75" x14ac:dyDescent="0.25">
      <c r="A67" s="78">
        <v>50</v>
      </c>
      <c r="B67" s="75" t="str">
        <f t="array" ref="B67">IF(ROWS(B$18:B67)&lt;=$M$14,INDEX(DATA!B$10:B$510,SMALL(IF(DATA!$C$10:$C$510=$D$14,ROW(DATA!$B$10:$B$510)-ROW(DATA!$B$10)+1),ROWS(B$18:B67))),"")</f>
        <v/>
      </c>
      <c r="C67" s="75" t="str">
        <f t="array" ref="C67">IF(ROWS(C$18:C67)&lt;=$M$14,INDEX(DATA!C$10:C$510,SMALL(IF(DATA!$C$10:$C$510=$D$14,ROW(DATA!$B$10:$B$510)-ROW(DATA!$B$10)+1),ROWS(C$18:C67))),"")</f>
        <v/>
      </c>
      <c r="D67" s="75" t="str">
        <f t="array" ref="D67">IF(ROWS(D$18:D67)&lt;=$M$14,INDEX(DATA!D$10:D$510,SMALL(IF(DATA!$C$10:$C$510=$D$14,ROW(DATA!$B$10:$B$510)-ROW(DATA!$B$10)+1),ROWS(D$18:D67))),"")</f>
        <v/>
      </c>
      <c r="E67" s="75" t="str">
        <f t="array" ref="E67">IF(ROWS(E$18:E67)&lt;=$M$14,INDEX(DATA!E$10:E$510,SMALL(IF(DATA!$C$10:$C$510=$D$14,ROW(DATA!$B$10:$B$510)-ROW(DATA!$B$10)+1),ROWS(E$18:E67))),"")</f>
        <v/>
      </c>
      <c r="F67" s="75" t="str">
        <f t="array" ref="F67">IF(ROWS(F$18:F67)&lt;=$M$14,INDEX(DATA!F$10:F$510,SMALL(IF(DATA!$C$10:$C$510=$D$14,ROW(DATA!$B$10:$B$510)-ROW(DATA!$B$10)+1),ROWS(F$18:F67))),"")</f>
        <v/>
      </c>
      <c r="G67" s="75" t="str">
        <f t="array" ref="G67">IF(ROWS(G$18:G67)&lt;=$M$14,INDEX(DATA!G$10:G$510,SMALL(IF(DATA!$C$10:$C$510=$D$14,ROW(DATA!$B$10:$B$510)-ROW(DATA!$B$10)+1),ROWS(G$18:G67))),"")</f>
        <v/>
      </c>
      <c r="H67" s="75" t="str">
        <f t="array" ref="H67">IF(ROWS(H$18:H67)&lt;=$M$14,INDEX(DATA!H$10:H$510,SMALL(IF(DATA!$C$10:$C$510=$D$14,ROW(DATA!$B$10:$B$510)-ROW(DATA!$B$10)+1),ROWS(H$18:H67))),"")</f>
        <v/>
      </c>
      <c r="I67" s="75" t="str">
        <f t="array" ref="I67">IF(ROWS(I$18:I67)&lt;=$M$14,INDEX(DATA!I$10:I$510,SMALL(IF(DATA!$C$10:$C$510=$D$14,ROW(DATA!$B$10:$B$510)-ROW(DATA!$B$10)+1),ROWS(I$18:I67))),"")</f>
        <v/>
      </c>
      <c r="J67" s="75" t="str">
        <f t="array" ref="J67">IF(ROWS(J$18:J67)&lt;=$M$14,INDEX(DATA!J$10:J$510,SMALL(IF(DATA!$C$10:$C$510=$D$14,ROW(DATA!$B$10:$B$510)-ROW(DATA!$B$10)+1),ROWS(J$18:J67))),"")</f>
        <v/>
      </c>
      <c r="K67" s="75" t="str">
        <f t="array" ref="K67">IF(ROWS(K$18:K67)&lt;=$M$14,INDEX(DATA!K$10:K$510,SMALL(IF(DATA!$C$10:$C$510=$D$14,ROW(DATA!$B$10:$B$510)-ROW(DATA!$B$10)+1),ROWS(K$18:K67))),"")</f>
        <v/>
      </c>
      <c r="L67" s="75" t="str">
        <f t="array" ref="L67">IF(ROWS(L$18:L67)&lt;=$M$14,INDEX(DATA!L$10:L$510,SMALL(IF(DATA!$C$10:$C$510=$D$14,ROW(DATA!$B$10:$B$510)-ROW(DATA!$B$10)+1),ROWS(L$18:L67))),"")</f>
        <v/>
      </c>
      <c r="M67" s="129" t="str">
        <f t="array" ref="M67">IF(ROWS(M$18:M67)&lt;=$M$14,INDEX(DATA!M$10:M$510,SMALL(IF(DATA!$C$10:$C$510=$D$14,ROW(DATA!$B$10:$B$510)-ROW(DATA!$B$10)+1),ROWS(M$18:M67))),"")</f>
        <v/>
      </c>
      <c r="N67" s="137"/>
      <c r="O67" s="137"/>
      <c r="P67" s="137"/>
      <c r="Q67" s="137"/>
      <c r="R67" s="189" t="str">
        <f>DATA!$C$2</f>
        <v>SK FELDA PALONG 5</v>
      </c>
      <c r="S67" s="190" t="str">
        <f>DATA!$C$3</f>
        <v>NBA6016</v>
      </c>
      <c r="T67" s="137" t="str">
        <f>'PROFIL KELAS'!$E67</f>
        <v/>
      </c>
      <c r="U67" s="137" t="str">
        <f>'PROFIL KELAS'!$G67</f>
        <v/>
      </c>
      <c r="V67" s="137" t="str">
        <f>'PROFIL KELAS'!$I67</f>
        <v/>
      </c>
      <c r="W67" s="137" t="str">
        <f>'PROFIL KELAS'!$K67</f>
        <v/>
      </c>
      <c r="X67" s="138" t="str">
        <f>'PROFIL KELAS'!$M67</f>
        <v/>
      </c>
      <c r="Y67" s="139" t="str">
        <f>'PROFIL KELAS'!$O67</f>
        <v/>
      </c>
      <c r="Z67" s="29" t="str">
        <f>'PROFIL KELAS'!$Q67</f>
        <v/>
      </c>
      <c r="AA67" s="29" t="str">
        <f>'PROFIL KELAS'!$S67</f>
        <v/>
      </c>
      <c r="AB67" s="29" t="str">
        <f>'PROFIL KELAS'!$U67</f>
        <v/>
      </c>
    </row>
    <row r="68" spans="1:28" ht="15.75" x14ac:dyDescent="0.25">
      <c r="A68" s="78">
        <v>51</v>
      </c>
      <c r="B68" s="75" t="str">
        <f t="array" ref="B68">IF(ROWS(B$18:B68)&lt;=$M$14,INDEX(DATA!B$10:B$510,SMALL(IF(DATA!$C$10:$C$510=$D$14,ROW(DATA!$B$10:$B$510)-ROW(DATA!$B$10)+1),ROWS(B$18:B68))),"")</f>
        <v/>
      </c>
      <c r="C68" s="75" t="str">
        <f t="array" ref="C68">IF(ROWS(C$18:C68)&lt;=$M$14,INDEX(DATA!C$10:C$510,SMALL(IF(DATA!$C$10:$C$510=$D$14,ROW(DATA!$B$10:$B$510)-ROW(DATA!$B$10)+1),ROWS(C$18:C68))),"")</f>
        <v/>
      </c>
      <c r="D68" s="75" t="str">
        <f t="array" ref="D68">IF(ROWS(D$18:D68)&lt;=$M$14,INDEX(DATA!D$10:D$510,SMALL(IF(DATA!$C$10:$C$510=$D$14,ROW(DATA!$B$10:$B$510)-ROW(DATA!$B$10)+1),ROWS(D$18:D68))),"")</f>
        <v/>
      </c>
      <c r="E68" s="75" t="str">
        <f t="array" ref="E68">IF(ROWS(E$18:E68)&lt;=$M$14,INDEX(DATA!E$10:E$510,SMALL(IF(DATA!$C$10:$C$510=$D$14,ROW(DATA!$B$10:$B$510)-ROW(DATA!$B$10)+1),ROWS(E$18:E68))),"")</f>
        <v/>
      </c>
      <c r="F68" s="75" t="str">
        <f t="array" ref="F68">IF(ROWS(F$18:F68)&lt;=$M$14,INDEX(DATA!F$10:F$510,SMALL(IF(DATA!$C$10:$C$510=$D$14,ROW(DATA!$B$10:$B$510)-ROW(DATA!$B$10)+1),ROWS(F$18:F68))),"")</f>
        <v/>
      </c>
      <c r="G68" s="75" t="str">
        <f t="array" ref="G68">IF(ROWS(G$18:G68)&lt;=$M$14,INDEX(DATA!G$10:G$510,SMALL(IF(DATA!$C$10:$C$510=$D$14,ROW(DATA!$B$10:$B$510)-ROW(DATA!$B$10)+1),ROWS(G$18:G68))),"")</f>
        <v/>
      </c>
      <c r="H68" s="75" t="str">
        <f t="array" ref="H68">IF(ROWS(H$18:H68)&lt;=$M$14,INDEX(DATA!H$10:H$510,SMALL(IF(DATA!$C$10:$C$510=$D$14,ROW(DATA!$B$10:$B$510)-ROW(DATA!$B$10)+1),ROWS(H$18:H68))),"")</f>
        <v/>
      </c>
      <c r="I68" s="75" t="str">
        <f t="array" ref="I68">IF(ROWS(I$18:I68)&lt;=$M$14,INDEX(DATA!I$10:I$510,SMALL(IF(DATA!$C$10:$C$510=$D$14,ROW(DATA!$B$10:$B$510)-ROW(DATA!$B$10)+1),ROWS(I$18:I68))),"")</f>
        <v/>
      </c>
      <c r="J68" s="75" t="str">
        <f t="array" ref="J68">IF(ROWS(J$18:J68)&lt;=$M$14,INDEX(DATA!J$10:J$510,SMALL(IF(DATA!$C$10:$C$510=$D$14,ROW(DATA!$B$10:$B$510)-ROW(DATA!$B$10)+1),ROWS(J$18:J68))),"")</f>
        <v/>
      </c>
      <c r="K68" s="75" t="str">
        <f t="array" ref="K68">IF(ROWS(K$18:K68)&lt;=$M$14,INDEX(DATA!K$10:K$510,SMALL(IF(DATA!$C$10:$C$510=$D$14,ROW(DATA!$B$10:$B$510)-ROW(DATA!$B$10)+1),ROWS(K$18:K68))),"")</f>
        <v/>
      </c>
      <c r="L68" s="75" t="str">
        <f t="array" ref="L68">IF(ROWS(L$18:L68)&lt;=$M$14,INDEX(DATA!L$10:L$510,SMALL(IF(DATA!$C$10:$C$510=$D$14,ROW(DATA!$B$10:$B$510)-ROW(DATA!$B$10)+1),ROWS(L$18:L68))),"")</f>
        <v/>
      </c>
      <c r="M68" s="129" t="str">
        <f t="array" ref="M68">IF(ROWS(M$18:M68)&lt;=$M$14,INDEX(DATA!M$10:M$510,SMALL(IF(DATA!$C$10:$C$510=$D$14,ROW(DATA!$B$10:$B$510)-ROW(DATA!$B$10)+1),ROWS(M$18:M68))),"")</f>
        <v/>
      </c>
      <c r="N68" s="137"/>
      <c r="O68" s="137"/>
      <c r="P68" s="137"/>
      <c r="Q68" s="137"/>
      <c r="R68" s="189" t="str">
        <f>DATA!$C$2</f>
        <v>SK FELDA PALONG 5</v>
      </c>
      <c r="S68" s="190" t="str">
        <f>DATA!$C$3</f>
        <v>NBA6016</v>
      </c>
      <c r="T68" s="137" t="str">
        <f>'PROFIL KELAS'!$E68</f>
        <v/>
      </c>
      <c r="U68" s="137" t="str">
        <f>'PROFIL KELAS'!$G68</f>
        <v/>
      </c>
      <c r="V68" s="137" t="str">
        <f>'PROFIL KELAS'!$I68</f>
        <v/>
      </c>
      <c r="W68" s="137" t="str">
        <f>'PROFIL KELAS'!$K68</f>
        <v/>
      </c>
      <c r="X68" s="138" t="str">
        <f>'PROFIL KELAS'!$M68</f>
        <v/>
      </c>
      <c r="Y68" s="139" t="str">
        <f>'PROFIL KELAS'!$O68</f>
        <v/>
      </c>
      <c r="Z68" s="29" t="str">
        <f>'PROFIL KELAS'!$Q68</f>
        <v/>
      </c>
      <c r="AA68" s="29" t="str">
        <f>'PROFIL KELAS'!$S68</f>
        <v/>
      </c>
      <c r="AB68" s="29" t="str">
        <f>'PROFIL KELAS'!$U68</f>
        <v/>
      </c>
    </row>
    <row r="69" spans="1:28" ht="15.75" x14ac:dyDescent="0.25">
      <c r="A69" s="78">
        <v>52</v>
      </c>
      <c r="B69" s="75" t="str">
        <f t="array" ref="B69">IF(ROWS(B$18:B69)&lt;=$M$14,INDEX(DATA!B$10:B$510,SMALL(IF(DATA!$C$10:$C$510=$D$14,ROW(DATA!$B$10:$B$510)-ROW(DATA!$B$10)+1),ROWS(B$18:B69))),"")</f>
        <v/>
      </c>
      <c r="C69" s="75" t="str">
        <f t="array" ref="C69">IF(ROWS(C$18:C69)&lt;=$M$14,INDEX(DATA!C$10:C$510,SMALL(IF(DATA!$C$10:$C$510=$D$14,ROW(DATA!$B$10:$B$510)-ROW(DATA!$B$10)+1),ROWS(C$18:C69))),"")</f>
        <v/>
      </c>
      <c r="D69" s="75" t="str">
        <f t="array" ref="D69">IF(ROWS(D$18:D69)&lt;=$M$14,INDEX(DATA!D$10:D$510,SMALL(IF(DATA!$C$10:$C$510=$D$14,ROW(DATA!$B$10:$B$510)-ROW(DATA!$B$10)+1),ROWS(D$18:D69))),"")</f>
        <v/>
      </c>
      <c r="E69" s="75" t="str">
        <f t="array" ref="E69">IF(ROWS(E$18:E69)&lt;=$M$14,INDEX(DATA!E$10:E$510,SMALL(IF(DATA!$C$10:$C$510=$D$14,ROW(DATA!$B$10:$B$510)-ROW(DATA!$B$10)+1),ROWS(E$18:E69))),"")</f>
        <v/>
      </c>
      <c r="F69" s="75" t="str">
        <f t="array" ref="F69">IF(ROWS(F$18:F69)&lt;=$M$14,INDEX(DATA!F$10:F$510,SMALL(IF(DATA!$C$10:$C$510=$D$14,ROW(DATA!$B$10:$B$510)-ROW(DATA!$B$10)+1),ROWS(F$18:F69))),"")</f>
        <v/>
      </c>
      <c r="G69" s="75" t="str">
        <f t="array" ref="G69">IF(ROWS(G$18:G69)&lt;=$M$14,INDEX(DATA!G$10:G$510,SMALL(IF(DATA!$C$10:$C$510=$D$14,ROW(DATA!$B$10:$B$510)-ROW(DATA!$B$10)+1),ROWS(G$18:G69))),"")</f>
        <v/>
      </c>
      <c r="H69" s="75" t="str">
        <f t="array" ref="H69">IF(ROWS(H$18:H69)&lt;=$M$14,INDEX(DATA!H$10:H$510,SMALL(IF(DATA!$C$10:$C$510=$D$14,ROW(DATA!$B$10:$B$510)-ROW(DATA!$B$10)+1),ROWS(H$18:H69))),"")</f>
        <v/>
      </c>
      <c r="I69" s="75" t="str">
        <f t="array" ref="I69">IF(ROWS(I$18:I69)&lt;=$M$14,INDEX(DATA!I$10:I$510,SMALL(IF(DATA!$C$10:$C$510=$D$14,ROW(DATA!$B$10:$B$510)-ROW(DATA!$B$10)+1),ROWS(I$18:I69))),"")</f>
        <v/>
      </c>
      <c r="J69" s="75" t="str">
        <f t="array" ref="J69">IF(ROWS(J$18:J69)&lt;=$M$14,INDEX(DATA!J$10:J$510,SMALL(IF(DATA!$C$10:$C$510=$D$14,ROW(DATA!$B$10:$B$510)-ROW(DATA!$B$10)+1),ROWS(J$18:J69))),"")</f>
        <v/>
      </c>
      <c r="K69" s="75" t="str">
        <f t="array" ref="K69">IF(ROWS(K$18:K69)&lt;=$M$14,INDEX(DATA!K$10:K$510,SMALL(IF(DATA!$C$10:$C$510=$D$14,ROW(DATA!$B$10:$B$510)-ROW(DATA!$B$10)+1),ROWS(K$18:K69))),"")</f>
        <v/>
      </c>
      <c r="L69" s="75" t="str">
        <f t="array" ref="L69">IF(ROWS(L$18:L69)&lt;=$M$14,INDEX(DATA!L$10:L$510,SMALL(IF(DATA!$C$10:$C$510=$D$14,ROW(DATA!$B$10:$B$510)-ROW(DATA!$B$10)+1),ROWS(L$18:L69))),"")</f>
        <v/>
      </c>
      <c r="M69" s="129" t="str">
        <f t="array" ref="M69">IF(ROWS(M$18:M69)&lt;=$M$14,INDEX(DATA!M$10:M$510,SMALL(IF(DATA!$C$10:$C$510=$D$14,ROW(DATA!$B$10:$B$510)-ROW(DATA!$B$10)+1),ROWS(M$18:M69))),"")</f>
        <v/>
      </c>
      <c r="N69" s="137"/>
      <c r="O69" s="137"/>
      <c r="P69" s="137"/>
      <c r="Q69" s="137"/>
      <c r="R69" s="189" t="str">
        <f>DATA!$C$2</f>
        <v>SK FELDA PALONG 5</v>
      </c>
      <c r="S69" s="190" t="str">
        <f>DATA!$C$3</f>
        <v>NBA6016</v>
      </c>
      <c r="T69" s="137" t="str">
        <f>'PROFIL KELAS'!$E69</f>
        <v/>
      </c>
      <c r="U69" s="137" t="str">
        <f>'PROFIL KELAS'!$G69</f>
        <v/>
      </c>
      <c r="V69" s="137" t="str">
        <f>'PROFIL KELAS'!$I69</f>
        <v/>
      </c>
      <c r="W69" s="137" t="str">
        <f>'PROFIL KELAS'!$K69</f>
        <v/>
      </c>
      <c r="X69" s="138" t="str">
        <f>'PROFIL KELAS'!$M69</f>
        <v/>
      </c>
      <c r="Y69" s="139" t="str">
        <f>'PROFIL KELAS'!$O69</f>
        <v/>
      </c>
      <c r="Z69" s="29" t="str">
        <f>'PROFIL KELAS'!$Q69</f>
        <v/>
      </c>
      <c r="AA69" s="29" t="str">
        <f>'PROFIL KELAS'!$S69</f>
        <v/>
      </c>
      <c r="AB69" s="29" t="str">
        <f>'PROFIL KELAS'!$U69</f>
        <v/>
      </c>
    </row>
    <row r="70" spans="1:28" ht="15.75" x14ac:dyDescent="0.25">
      <c r="A70" s="78">
        <v>53</v>
      </c>
      <c r="B70" s="75" t="str">
        <f t="array" ref="B70">IF(ROWS(B$18:B70)&lt;=$M$14,INDEX(DATA!B$10:B$510,SMALL(IF(DATA!$C$10:$C$510=$D$14,ROW(DATA!$B$10:$B$510)-ROW(DATA!$B$10)+1),ROWS(B$18:B70))),"")</f>
        <v/>
      </c>
      <c r="C70" s="75" t="str">
        <f t="array" ref="C70">IF(ROWS(C$18:C70)&lt;=$M$14,INDEX(DATA!C$10:C$510,SMALL(IF(DATA!$C$10:$C$510=$D$14,ROW(DATA!$B$10:$B$510)-ROW(DATA!$B$10)+1),ROWS(C$18:C70))),"")</f>
        <v/>
      </c>
      <c r="D70" s="75" t="str">
        <f t="array" ref="D70">IF(ROWS(D$18:D70)&lt;=$M$14,INDEX(DATA!D$10:D$510,SMALL(IF(DATA!$C$10:$C$510=$D$14,ROW(DATA!$B$10:$B$510)-ROW(DATA!$B$10)+1),ROWS(D$18:D70))),"")</f>
        <v/>
      </c>
      <c r="E70" s="75" t="str">
        <f t="array" ref="E70">IF(ROWS(E$18:E70)&lt;=$M$14,INDEX(DATA!E$10:E$510,SMALL(IF(DATA!$C$10:$C$510=$D$14,ROW(DATA!$B$10:$B$510)-ROW(DATA!$B$10)+1),ROWS(E$18:E70))),"")</f>
        <v/>
      </c>
      <c r="F70" s="75" t="str">
        <f t="array" ref="F70">IF(ROWS(F$18:F70)&lt;=$M$14,INDEX(DATA!F$10:F$510,SMALL(IF(DATA!$C$10:$C$510=$D$14,ROW(DATA!$B$10:$B$510)-ROW(DATA!$B$10)+1),ROWS(F$18:F70))),"")</f>
        <v/>
      </c>
      <c r="G70" s="75" t="str">
        <f t="array" ref="G70">IF(ROWS(G$18:G70)&lt;=$M$14,INDEX(DATA!G$10:G$510,SMALL(IF(DATA!$C$10:$C$510=$D$14,ROW(DATA!$B$10:$B$510)-ROW(DATA!$B$10)+1),ROWS(G$18:G70))),"")</f>
        <v/>
      </c>
      <c r="H70" s="75" t="str">
        <f t="array" ref="H70">IF(ROWS(H$18:H70)&lt;=$M$14,INDEX(DATA!H$10:H$510,SMALL(IF(DATA!$C$10:$C$510=$D$14,ROW(DATA!$B$10:$B$510)-ROW(DATA!$B$10)+1),ROWS(H$18:H70))),"")</f>
        <v/>
      </c>
      <c r="I70" s="75" t="str">
        <f t="array" ref="I70">IF(ROWS(I$18:I70)&lt;=$M$14,INDEX(DATA!I$10:I$510,SMALL(IF(DATA!$C$10:$C$510=$D$14,ROW(DATA!$B$10:$B$510)-ROW(DATA!$B$10)+1),ROWS(I$18:I70))),"")</f>
        <v/>
      </c>
      <c r="J70" s="75" t="str">
        <f t="array" ref="J70">IF(ROWS(J$18:J70)&lt;=$M$14,INDEX(DATA!J$10:J$510,SMALL(IF(DATA!$C$10:$C$510=$D$14,ROW(DATA!$B$10:$B$510)-ROW(DATA!$B$10)+1),ROWS(J$18:J70))),"")</f>
        <v/>
      </c>
      <c r="K70" s="75" t="str">
        <f t="array" ref="K70">IF(ROWS(K$18:K70)&lt;=$M$14,INDEX(DATA!K$10:K$510,SMALL(IF(DATA!$C$10:$C$510=$D$14,ROW(DATA!$B$10:$B$510)-ROW(DATA!$B$10)+1),ROWS(K$18:K70))),"")</f>
        <v/>
      </c>
      <c r="L70" s="75" t="str">
        <f t="array" ref="L70">IF(ROWS(L$18:L70)&lt;=$M$14,INDEX(DATA!L$10:L$510,SMALL(IF(DATA!$C$10:$C$510=$D$14,ROW(DATA!$B$10:$B$510)-ROW(DATA!$B$10)+1),ROWS(L$18:L70))),"")</f>
        <v/>
      </c>
      <c r="M70" s="129" t="str">
        <f t="array" ref="M70">IF(ROWS(M$18:M70)&lt;=$M$14,INDEX(DATA!M$10:M$510,SMALL(IF(DATA!$C$10:$C$510=$D$14,ROW(DATA!$B$10:$B$510)-ROW(DATA!$B$10)+1),ROWS(M$18:M70))),"")</f>
        <v/>
      </c>
      <c r="N70" s="137"/>
      <c r="O70" s="137"/>
      <c r="P70" s="137"/>
      <c r="Q70" s="137"/>
      <c r="R70" s="189" t="str">
        <f>DATA!$C$2</f>
        <v>SK FELDA PALONG 5</v>
      </c>
      <c r="S70" s="190" t="str">
        <f>DATA!$C$3</f>
        <v>NBA6016</v>
      </c>
      <c r="T70" s="137" t="str">
        <f>'PROFIL KELAS'!$E70</f>
        <v/>
      </c>
      <c r="U70" s="137" t="str">
        <f>'PROFIL KELAS'!$G70</f>
        <v/>
      </c>
      <c r="V70" s="137" t="str">
        <f>'PROFIL KELAS'!$I70</f>
        <v/>
      </c>
      <c r="W70" s="137" t="str">
        <f>'PROFIL KELAS'!$K70</f>
        <v/>
      </c>
      <c r="X70" s="138" t="str">
        <f>'PROFIL KELAS'!$M70</f>
        <v/>
      </c>
      <c r="Y70" s="139" t="str">
        <f>'PROFIL KELAS'!$O70</f>
        <v/>
      </c>
      <c r="Z70" s="29" t="str">
        <f>'PROFIL KELAS'!$Q70</f>
        <v/>
      </c>
      <c r="AA70" s="29" t="str">
        <f>'PROFIL KELAS'!$S70</f>
        <v/>
      </c>
      <c r="AB70" s="29" t="str">
        <f>'PROFIL KELAS'!$U70</f>
        <v/>
      </c>
    </row>
    <row r="71" spans="1:28" ht="15.75" x14ac:dyDescent="0.25">
      <c r="A71" s="78">
        <v>54</v>
      </c>
      <c r="B71" s="75" t="str">
        <f t="array" ref="B71">IF(ROWS(B$18:B71)&lt;=$M$14,INDEX(DATA!B$10:B$510,SMALL(IF(DATA!$C$10:$C$510=$D$14,ROW(DATA!$B$10:$B$510)-ROW(DATA!$B$10)+1),ROWS(B$18:B71))),"")</f>
        <v/>
      </c>
      <c r="C71" s="75" t="str">
        <f t="array" ref="C71">IF(ROWS(C$18:C71)&lt;=$M$14,INDEX(DATA!C$10:C$510,SMALL(IF(DATA!$C$10:$C$510=$D$14,ROW(DATA!$B$10:$B$510)-ROW(DATA!$B$10)+1),ROWS(C$18:C71))),"")</f>
        <v/>
      </c>
      <c r="D71" s="75" t="str">
        <f t="array" ref="D71">IF(ROWS(D$18:D71)&lt;=$M$14,INDEX(DATA!D$10:D$510,SMALL(IF(DATA!$C$10:$C$510=$D$14,ROW(DATA!$B$10:$B$510)-ROW(DATA!$B$10)+1),ROWS(D$18:D71))),"")</f>
        <v/>
      </c>
      <c r="E71" s="75" t="str">
        <f t="array" ref="E71">IF(ROWS(E$18:E71)&lt;=$M$14,INDEX(DATA!E$10:E$510,SMALL(IF(DATA!$C$10:$C$510=$D$14,ROW(DATA!$B$10:$B$510)-ROW(DATA!$B$10)+1),ROWS(E$18:E71))),"")</f>
        <v/>
      </c>
      <c r="F71" s="75" t="str">
        <f t="array" ref="F71">IF(ROWS(F$18:F71)&lt;=$M$14,INDEX(DATA!F$10:F$510,SMALL(IF(DATA!$C$10:$C$510=$D$14,ROW(DATA!$B$10:$B$510)-ROW(DATA!$B$10)+1),ROWS(F$18:F71))),"")</f>
        <v/>
      </c>
      <c r="G71" s="75" t="str">
        <f t="array" ref="G71">IF(ROWS(G$18:G71)&lt;=$M$14,INDEX(DATA!G$10:G$510,SMALL(IF(DATA!$C$10:$C$510=$D$14,ROW(DATA!$B$10:$B$510)-ROW(DATA!$B$10)+1),ROWS(G$18:G71))),"")</f>
        <v/>
      </c>
      <c r="H71" s="75" t="str">
        <f t="array" ref="H71">IF(ROWS(H$18:H71)&lt;=$M$14,INDEX(DATA!H$10:H$510,SMALL(IF(DATA!$C$10:$C$510=$D$14,ROW(DATA!$B$10:$B$510)-ROW(DATA!$B$10)+1),ROWS(H$18:H71))),"")</f>
        <v/>
      </c>
      <c r="I71" s="75" t="str">
        <f t="array" ref="I71">IF(ROWS(I$18:I71)&lt;=$M$14,INDEX(DATA!I$10:I$510,SMALL(IF(DATA!$C$10:$C$510=$D$14,ROW(DATA!$B$10:$B$510)-ROW(DATA!$B$10)+1),ROWS(I$18:I71))),"")</f>
        <v/>
      </c>
      <c r="J71" s="75" t="str">
        <f t="array" ref="J71">IF(ROWS(J$18:J71)&lt;=$M$14,INDEX(DATA!J$10:J$510,SMALL(IF(DATA!$C$10:$C$510=$D$14,ROW(DATA!$B$10:$B$510)-ROW(DATA!$B$10)+1),ROWS(J$18:J71))),"")</f>
        <v/>
      </c>
      <c r="K71" s="75" t="str">
        <f t="array" ref="K71">IF(ROWS(K$18:K71)&lt;=$M$14,INDEX(DATA!K$10:K$510,SMALL(IF(DATA!$C$10:$C$510=$D$14,ROW(DATA!$B$10:$B$510)-ROW(DATA!$B$10)+1),ROWS(K$18:K71))),"")</f>
        <v/>
      </c>
      <c r="L71" s="75" t="str">
        <f t="array" ref="L71">IF(ROWS(L$18:L71)&lt;=$M$14,INDEX(DATA!L$10:L$510,SMALL(IF(DATA!$C$10:$C$510=$D$14,ROW(DATA!$B$10:$B$510)-ROW(DATA!$B$10)+1),ROWS(L$18:L71))),"")</f>
        <v/>
      </c>
      <c r="M71" s="129" t="str">
        <f t="array" ref="M71">IF(ROWS(M$18:M71)&lt;=$M$14,INDEX(DATA!M$10:M$510,SMALL(IF(DATA!$C$10:$C$510=$D$14,ROW(DATA!$B$10:$B$510)-ROW(DATA!$B$10)+1),ROWS(M$18:M71))),"")</f>
        <v/>
      </c>
      <c r="N71" s="137"/>
      <c r="O71" s="137"/>
      <c r="P71" s="137"/>
      <c r="Q71" s="137"/>
      <c r="R71" s="189" t="str">
        <f>DATA!$C$2</f>
        <v>SK FELDA PALONG 5</v>
      </c>
      <c r="S71" s="190" t="str">
        <f>DATA!$C$3</f>
        <v>NBA6016</v>
      </c>
      <c r="T71" s="137" t="str">
        <f>'PROFIL KELAS'!$E71</f>
        <v/>
      </c>
      <c r="U71" s="137" t="str">
        <f>'PROFIL KELAS'!$G71</f>
        <v/>
      </c>
      <c r="V71" s="137" t="str">
        <f>'PROFIL KELAS'!$I71</f>
        <v/>
      </c>
      <c r="W71" s="137" t="str">
        <f>'PROFIL KELAS'!$K71</f>
        <v/>
      </c>
      <c r="X71" s="138" t="str">
        <f>'PROFIL KELAS'!$M71</f>
        <v/>
      </c>
      <c r="Y71" s="139" t="str">
        <f>'PROFIL KELAS'!$O71</f>
        <v/>
      </c>
      <c r="Z71" s="29" t="str">
        <f>'PROFIL KELAS'!$Q71</f>
        <v/>
      </c>
      <c r="AA71" s="29" t="str">
        <f>'PROFIL KELAS'!$S71</f>
        <v/>
      </c>
      <c r="AB71" s="29" t="str">
        <f>'PROFIL KELAS'!$U71</f>
        <v/>
      </c>
    </row>
    <row r="72" spans="1:28" ht="15.75" x14ac:dyDescent="0.25">
      <c r="A72" s="78">
        <v>55</v>
      </c>
      <c r="B72" s="75" t="str">
        <f t="array" ref="B72">IF(ROWS(B$18:B72)&lt;=$M$14,INDEX(DATA!B$10:B$510,SMALL(IF(DATA!$C$10:$C$510=$D$14,ROW(DATA!$B$10:$B$510)-ROW(DATA!$B$10)+1),ROWS(B$18:B72))),"")</f>
        <v/>
      </c>
      <c r="C72" s="75" t="str">
        <f t="array" ref="C72">IF(ROWS(C$18:C72)&lt;=$M$14,INDEX(DATA!C$10:C$510,SMALL(IF(DATA!$C$10:$C$510=$D$14,ROW(DATA!$B$10:$B$510)-ROW(DATA!$B$10)+1),ROWS(C$18:C72))),"")</f>
        <v/>
      </c>
      <c r="D72" s="75" t="str">
        <f t="array" ref="D72">IF(ROWS(D$18:D72)&lt;=$M$14,INDEX(DATA!D$10:D$510,SMALL(IF(DATA!$C$10:$C$510=$D$14,ROW(DATA!$B$10:$B$510)-ROW(DATA!$B$10)+1),ROWS(D$18:D72))),"")</f>
        <v/>
      </c>
      <c r="E72" s="75" t="str">
        <f t="array" ref="E72">IF(ROWS(E$18:E72)&lt;=$M$14,INDEX(DATA!E$10:E$510,SMALL(IF(DATA!$C$10:$C$510=$D$14,ROW(DATA!$B$10:$B$510)-ROW(DATA!$B$10)+1),ROWS(E$18:E72))),"")</f>
        <v/>
      </c>
      <c r="F72" s="75" t="str">
        <f t="array" ref="F72">IF(ROWS(F$18:F72)&lt;=$M$14,INDEX(DATA!F$10:F$510,SMALL(IF(DATA!$C$10:$C$510=$D$14,ROW(DATA!$B$10:$B$510)-ROW(DATA!$B$10)+1),ROWS(F$18:F72))),"")</f>
        <v/>
      </c>
      <c r="G72" s="75" t="str">
        <f t="array" ref="G72">IF(ROWS(G$18:G72)&lt;=$M$14,INDEX(DATA!G$10:G$510,SMALL(IF(DATA!$C$10:$C$510=$D$14,ROW(DATA!$B$10:$B$510)-ROW(DATA!$B$10)+1),ROWS(G$18:G72))),"")</f>
        <v/>
      </c>
      <c r="H72" s="75" t="str">
        <f t="array" ref="H72">IF(ROWS(H$18:H72)&lt;=$M$14,INDEX(DATA!H$10:H$510,SMALL(IF(DATA!$C$10:$C$510=$D$14,ROW(DATA!$B$10:$B$510)-ROW(DATA!$B$10)+1),ROWS(H$18:H72))),"")</f>
        <v/>
      </c>
      <c r="I72" s="75" t="str">
        <f t="array" ref="I72">IF(ROWS(I$18:I72)&lt;=$M$14,INDEX(DATA!I$10:I$510,SMALL(IF(DATA!$C$10:$C$510=$D$14,ROW(DATA!$B$10:$B$510)-ROW(DATA!$B$10)+1),ROWS(I$18:I72))),"")</f>
        <v/>
      </c>
      <c r="J72" s="75" t="str">
        <f t="array" ref="J72">IF(ROWS(J$18:J72)&lt;=$M$14,INDEX(DATA!J$10:J$510,SMALL(IF(DATA!$C$10:$C$510=$D$14,ROW(DATA!$B$10:$B$510)-ROW(DATA!$B$10)+1),ROWS(J$18:J72))),"")</f>
        <v/>
      </c>
      <c r="K72" s="75" t="str">
        <f t="array" ref="K72">IF(ROWS(K$18:K72)&lt;=$M$14,INDEX(DATA!K$10:K$510,SMALL(IF(DATA!$C$10:$C$510=$D$14,ROW(DATA!$B$10:$B$510)-ROW(DATA!$B$10)+1),ROWS(K$18:K72))),"")</f>
        <v/>
      </c>
      <c r="L72" s="75" t="str">
        <f t="array" ref="L72">IF(ROWS(L$18:L72)&lt;=$M$14,INDEX(DATA!L$10:L$510,SMALL(IF(DATA!$C$10:$C$510=$D$14,ROW(DATA!$B$10:$B$510)-ROW(DATA!$B$10)+1),ROWS(L$18:L72))),"")</f>
        <v/>
      </c>
      <c r="M72" s="129" t="str">
        <f t="array" ref="M72">IF(ROWS(M$18:M72)&lt;=$M$14,INDEX(DATA!M$10:M$510,SMALL(IF(DATA!$C$10:$C$510=$D$14,ROW(DATA!$B$10:$B$510)-ROW(DATA!$B$10)+1),ROWS(M$18:M72))),"")</f>
        <v/>
      </c>
      <c r="N72" s="137"/>
      <c r="O72" s="137"/>
      <c r="P72" s="137"/>
      <c r="Q72" s="137"/>
      <c r="R72" s="189" t="str">
        <f>DATA!$C$2</f>
        <v>SK FELDA PALONG 5</v>
      </c>
      <c r="S72" s="190" t="str">
        <f>DATA!$C$3</f>
        <v>NBA6016</v>
      </c>
      <c r="T72" s="137" t="str">
        <f>'PROFIL KELAS'!$E72</f>
        <v/>
      </c>
      <c r="U72" s="137" t="str">
        <f>'PROFIL KELAS'!$G72</f>
        <v/>
      </c>
      <c r="V72" s="137" t="str">
        <f>'PROFIL KELAS'!$I72</f>
        <v/>
      </c>
      <c r="W72" s="137" t="str">
        <f>'PROFIL KELAS'!$K72</f>
        <v/>
      </c>
      <c r="X72" s="138" t="str">
        <f>'PROFIL KELAS'!$M72</f>
        <v/>
      </c>
      <c r="Y72" s="139" t="str">
        <f>'PROFIL KELAS'!$O72</f>
        <v/>
      </c>
      <c r="Z72" s="29" t="str">
        <f>'PROFIL KELAS'!$Q72</f>
        <v/>
      </c>
      <c r="AA72" s="29" t="str">
        <f>'PROFIL KELAS'!$S72</f>
        <v/>
      </c>
      <c r="AB72" s="29" t="str">
        <f>'PROFIL KELAS'!$U72</f>
        <v/>
      </c>
    </row>
    <row r="73" spans="1:28" ht="15.75" x14ac:dyDescent="0.25">
      <c r="A73" s="78">
        <v>56</v>
      </c>
      <c r="B73" s="75" t="str">
        <f t="array" ref="B73">IF(ROWS(B$18:B73)&lt;=$M$14,INDEX(DATA!B$10:B$510,SMALL(IF(DATA!$C$10:$C$510=$D$14,ROW(DATA!$B$10:$B$510)-ROW(DATA!$B$10)+1),ROWS(B$18:B73))),"")</f>
        <v/>
      </c>
      <c r="C73" s="75" t="str">
        <f t="array" ref="C73">IF(ROWS(C$18:C73)&lt;=$M$14,INDEX(DATA!C$10:C$510,SMALL(IF(DATA!$C$10:$C$510=$D$14,ROW(DATA!$B$10:$B$510)-ROW(DATA!$B$10)+1),ROWS(C$18:C73))),"")</f>
        <v/>
      </c>
      <c r="D73" s="75" t="str">
        <f t="array" ref="D73">IF(ROWS(D$18:D73)&lt;=$M$14,INDEX(DATA!D$10:D$510,SMALL(IF(DATA!$C$10:$C$510=$D$14,ROW(DATA!$B$10:$B$510)-ROW(DATA!$B$10)+1),ROWS(D$18:D73))),"")</f>
        <v/>
      </c>
      <c r="E73" s="75" t="str">
        <f t="array" ref="E73">IF(ROWS(E$18:E73)&lt;=$M$14,INDEX(DATA!E$10:E$510,SMALL(IF(DATA!$C$10:$C$510=$D$14,ROW(DATA!$B$10:$B$510)-ROW(DATA!$B$10)+1),ROWS(E$18:E73))),"")</f>
        <v/>
      </c>
      <c r="F73" s="75" t="str">
        <f t="array" ref="F73">IF(ROWS(F$18:F73)&lt;=$M$14,INDEX(DATA!F$10:F$510,SMALL(IF(DATA!$C$10:$C$510=$D$14,ROW(DATA!$B$10:$B$510)-ROW(DATA!$B$10)+1),ROWS(F$18:F73))),"")</f>
        <v/>
      </c>
      <c r="G73" s="75" t="str">
        <f t="array" ref="G73">IF(ROWS(G$18:G73)&lt;=$M$14,INDEX(DATA!G$10:G$510,SMALL(IF(DATA!$C$10:$C$510=$D$14,ROW(DATA!$B$10:$B$510)-ROW(DATA!$B$10)+1),ROWS(G$18:G73))),"")</f>
        <v/>
      </c>
      <c r="H73" s="75" t="str">
        <f t="array" ref="H73">IF(ROWS(H$18:H73)&lt;=$M$14,INDEX(DATA!H$10:H$510,SMALL(IF(DATA!$C$10:$C$510=$D$14,ROW(DATA!$B$10:$B$510)-ROW(DATA!$B$10)+1),ROWS(H$18:H73))),"")</f>
        <v/>
      </c>
      <c r="I73" s="75" t="str">
        <f t="array" ref="I73">IF(ROWS(I$18:I73)&lt;=$M$14,INDEX(DATA!I$10:I$510,SMALL(IF(DATA!$C$10:$C$510=$D$14,ROW(DATA!$B$10:$B$510)-ROW(DATA!$B$10)+1),ROWS(I$18:I73))),"")</f>
        <v/>
      </c>
      <c r="J73" s="75" t="str">
        <f t="array" ref="J73">IF(ROWS(J$18:J73)&lt;=$M$14,INDEX(DATA!J$10:J$510,SMALL(IF(DATA!$C$10:$C$510=$D$14,ROW(DATA!$B$10:$B$510)-ROW(DATA!$B$10)+1),ROWS(J$18:J73))),"")</f>
        <v/>
      </c>
      <c r="K73" s="75" t="str">
        <f t="array" ref="K73">IF(ROWS(K$18:K73)&lt;=$M$14,INDEX(DATA!K$10:K$510,SMALL(IF(DATA!$C$10:$C$510=$D$14,ROW(DATA!$B$10:$B$510)-ROW(DATA!$B$10)+1),ROWS(K$18:K73))),"")</f>
        <v/>
      </c>
      <c r="L73" s="75" t="str">
        <f t="array" ref="L73">IF(ROWS(L$18:L73)&lt;=$M$14,INDEX(DATA!L$10:L$510,SMALL(IF(DATA!$C$10:$C$510=$D$14,ROW(DATA!$B$10:$B$510)-ROW(DATA!$B$10)+1),ROWS(L$18:L73))),"")</f>
        <v/>
      </c>
      <c r="M73" s="129" t="str">
        <f t="array" ref="M73">IF(ROWS(M$18:M73)&lt;=$M$14,INDEX(DATA!M$10:M$510,SMALL(IF(DATA!$C$10:$C$510=$D$14,ROW(DATA!$B$10:$B$510)-ROW(DATA!$B$10)+1),ROWS(M$18:M73))),"")</f>
        <v/>
      </c>
      <c r="N73" s="137"/>
      <c r="O73" s="137"/>
      <c r="P73" s="137"/>
      <c r="Q73" s="137"/>
      <c r="R73" s="189" t="str">
        <f>DATA!$C$2</f>
        <v>SK FELDA PALONG 5</v>
      </c>
      <c r="S73" s="190" t="str">
        <f>DATA!$C$3</f>
        <v>NBA6016</v>
      </c>
      <c r="T73" s="137" t="str">
        <f>'PROFIL KELAS'!$E73</f>
        <v/>
      </c>
      <c r="U73" s="137" t="str">
        <f>'PROFIL KELAS'!$G73</f>
        <v/>
      </c>
      <c r="V73" s="137" t="str">
        <f>'PROFIL KELAS'!$I73</f>
        <v/>
      </c>
      <c r="W73" s="137" t="str">
        <f>'PROFIL KELAS'!$K73</f>
        <v/>
      </c>
      <c r="X73" s="138" t="str">
        <f>'PROFIL KELAS'!$M73</f>
        <v/>
      </c>
      <c r="Y73" s="139" t="str">
        <f>'PROFIL KELAS'!$O73</f>
        <v/>
      </c>
      <c r="Z73" s="29" t="str">
        <f>'PROFIL KELAS'!$Q73</f>
        <v/>
      </c>
      <c r="AA73" s="29" t="str">
        <f>'PROFIL KELAS'!$S73</f>
        <v/>
      </c>
      <c r="AB73" s="29" t="str">
        <f>'PROFIL KELAS'!$U73</f>
        <v/>
      </c>
    </row>
    <row r="74" spans="1:28" ht="15.75" x14ac:dyDescent="0.25">
      <c r="A74" s="78">
        <v>57</v>
      </c>
      <c r="B74" s="75" t="str">
        <f t="array" ref="B74">IF(ROWS(B$18:B74)&lt;=$M$14,INDEX(DATA!B$10:B$510,SMALL(IF(DATA!$C$10:$C$510=$D$14,ROW(DATA!$B$10:$B$510)-ROW(DATA!$B$10)+1),ROWS(B$18:B74))),"")</f>
        <v/>
      </c>
      <c r="C74" s="75" t="str">
        <f t="array" ref="C74">IF(ROWS(C$18:C74)&lt;=$M$14,INDEX(DATA!C$10:C$510,SMALL(IF(DATA!$C$10:$C$510=$D$14,ROW(DATA!$B$10:$B$510)-ROW(DATA!$B$10)+1),ROWS(C$18:C74))),"")</f>
        <v/>
      </c>
      <c r="D74" s="75" t="str">
        <f t="array" ref="D74">IF(ROWS(D$18:D74)&lt;=$M$14,INDEX(DATA!D$10:D$510,SMALL(IF(DATA!$C$10:$C$510=$D$14,ROW(DATA!$B$10:$B$510)-ROW(DATA!$B$10)+1),ROWS(D$18:D74))),"")</f>
        <v/>
      </c>
      <c r="E74" s="75" t="str">
        <f t="array" ref="E74">IF(ROWS(E$18:E74)&lt;=$M$14,INDEX(DATA!E$10:E$510,SMALL(IF(DATA!$C$10:$C$510=$D$14,ROW(DATA!$B$10:$B$510)-ROW(DATA!$B$10)+1),ROWS(E$18:E74))),"")</f>
        <v/>
      </c>
      <c r="F74" s="75" t="str">
        <f t="array" ref="F74">IF(ROWS(F$18:F74)&lt;=$M$14,INDEX(DATA!F$10:F$510,SMALL(IF(DATA!$C$10:$C$510=$D$14,ROW(DATA!$B$10:$B$510)-ROW(DATA!$B$10)+1),ROWS(F$18:F74))),"")</f>
        <v/>
      </c>
      <c r="G74" s="75" t="str">
        <f t="array" ref="G74">IF(ROWS(G$18:G74)&lt;=$M$14,INDEX(DATA!G$10:G$510,SMALL(IF(DATA!$C$10:$C$510=$D$14,ROW(DATA!$B$10:$B$510)-ROW(DATA!$B$10)+1),ROWS(G$18:G74))),"")</f>
        <v/>
      </c>
      <c r="H74" s="75" t="str">
        <f t="array" ref="H74">IF(ROWS(H$18:H74)&lt;=$M$14,INDEX(DATA!H$10:H$510,SMALL(IF(DATA!$C$10:$C$510=$D$14,ROW(DATA!$B$10:$B$510)-ROW(DATA!$B$10)+1),ROWS(H$18:H74))),"")</f>
        <v/>
      </c>
      <c r="I74" s="75" t="str">
        <f t="array" ref="I74">IF(ROWS(I$18:I74)&lt;=$M$14,INDEX(DATA!I$10:I$510,SMALL(IF(DATA!$C$10:$C$510=$D$14,ROW(DATA!$B$10:$B$510)-ROW(DATA!$B$10)+1),ROWS(I$18:I74))),"")</f>
        <v/>
      </c>
      <c r="J74" s="75" t="str">
        <f t="array" ref="J74">IF(ROWS(J$18:J74)&lt;=$M$14,INDEX(DATA!J$10:J$510,SMALL(IF(DATA!$C$10:$C$510=$D$14,ROW(DATA!$B$10:$B$510)-ROW(DATA!$B$10)+1),ROWS(J$18:J74))),"")</f>
        <v/>
      </c>
      <c r="K74" s="75" t="str">
        <f t="array" ref="K74">IF(ROWS(K$18:K74)&lt;=$M$14,INDEX(DATA!K$10:K$510,SMALL(IF(DATA!$C$10:$C$510=$D$14,ROW(DATA!$B$10:$B$510)-ROW(DATA!$B$10)+1),ROWS(K$18:K74))),"")</f>
        <v/>
      </c>
      <c r="L74" s="75" t="str">
        <f t="array" ref="L74">IF(ROWS(L$18:L74)&lt;=$M$14,INDEX(DATA!L$10:L$510,SMALL(IF(DATA!$C$10:$C$510=$D$14,ROW(DATA!$B$10:$B$510)-ROW(DATA!$B$10)+1),ROWS(L$18:L74))),"")</f>
        <v/>
      </c>
      <c r="M74" s="129" t="str">
        <f t="array" ref="M74">IF(ROWS(M$18:M74)&lt;=$M$14,INDEX(DATA!M$10:M$510,SMALL(IF(DATA!$C$10:$C$510=$D$14,ROW(DATA!$B$10:$B$510)-ROW(DATA!$B$10)+1),ROWS(M$18:M74))),"")</f>
        <v/>
      </c>
      <c r="N74" s="137"/>
      <c r="O74" s="137"/>
      <c r="P74" s="137"/>
      <c r="Q74" s="137"/>
      <c r="R74" s="189" t="str">
        <f>DATA!$C$2</f>
        <v>SK FELDA PALONG 5</v>
      </c>
      <c r="S74" s="190" t="str">
        <f>DATA!$C$3</f>
        <v>NBA6016</v>
      </c>
      <c r="T74" s="137" t="str">
        <f>'PROFIL KELAS'!$E74</f>
        <v/>
      </c>
      <c r="U74" s="137" t="str">
        <f>'PROFIL KELAS'!$G74</f>
        <v/>
      </c>
      <c r="V74" s="137" t="str">
        <f>'PROFIL KELAS'!$I74</f>
        <v/>
      </c>
      <c r="W74" s="137" t="str">
        <f>'PROFIL KELAS'!$K74</f>
        <v/>
      </c>
      <c r="X74" s="138" t="str">
        <f>'PROFIL KELAS'!$M74</f>
        <v/>
      </c>
      <c r="Y74" s="139" t="str">
        <f>'PROFIL KELAS'!$O74</f>
        <v/>
      </c>
      <c r="Z74" s="29" t="str">
        <f>'PROFIL KELAS'!$Q74</f>
        <v/>
      </c>
      <c r="AA74" s="29" t="str">
        <f>'PROFIL KELAS'!$S74</f>
        <v/>
      </c>
      <c r="AB74" s="29" t="str">
        <f>'PROFIL KELAS'!$U74</f>
        <v/>
      </c>
    </row>
    <row r="75" spans="1:28" ht="15.75" x14ac:dyDescent="0.25">
      <c r="A75" s="78">
        <v>58</v>
      </c>
      <c r="B75" s="75" t="str">
        <f t="array" ref="B75">IF(ROWS(B$18:B75)&lt;=$M$14,INDEX(DATA!B$10:B$510,SMALL(IF(DATA!$C$10:$C$510=$D$14,ROW(DATA!$B$10:$B$510)-ROW(DATA!$B$10)+1),ROWS(B$18:B75))),"")</f>
        <v/>
      </c>
      <c r="C75" s="75" t="str">
        <f t="array" ref="C75">IF(ROWS(C$18:C75)&lt;=$M$14,INDEX(DATA!C$10:C$510,SMALL(IF(DATA!$C$10:$C$510=$D$14,ROW(DATA!$B$10:$B$510)-ROW(DATA!$B$10)+1),ROWS(C$18:C75))),"")</f>
        <v/>
      </c>
      <c r="D75" s="75" t="str">
        <f t="array" ref="D75">IF(ROWS(D$18:D75)&lt;=$M$14,INDEX(DATA!D$10:D$510,SMALL(IF(DATA!$C$10:$C$510=$D$14,ROW(DATA!$B$10:$B$510)-ROW(DATA!$B$10)+1),ROWS(D$18:D75))),"")</f>
        <v/>
      </c>
      <c r="E75" s="75" t="str">
        <f t="array" ref="E75">IF(ROWS(E$18:E75)&lt;=$M$14,INDEX(DATA!E$10:E$510,SMALL(IF(DATA!$C$10:$C$510=$D$14,ROW(DATA!$B$10:$B$510)-ROW(DATA!$B$10)+1),ROWS(E$18:E75))),"")</f>
        <v/>
      </c>
      <c r="F75" s="75" t="str">
        <f t="array" ref="F75">IF(ROWS(F$18:F75)&lt;=$M$14,INDEX(DATA!F$10:F$510,SMALL(IF(DATA!$C$10:$C$510=$D$14,ROW(DATA!$B$10:$B$510)-ROW(DATA!$B$10)+1),ROWS(F$18:F75))),"")</f>
        <v/>
      </c>
      <c r="G75" s="75" t="str">
        <f t="array" ref="G75">IF(ROWS(G$18:G75)&lt;=$M$14,INDEX(DATA!G$10:G$510,SMALL(IF(DATA!$C$10:$C$510=$D$14,ROW(DATA!$B$10:$B$510)-ROW(DATA!$B$10)+1),ROWS(G$18:G75))),"")</f>
        <v/>
      </c>
      <c r="H75" s="75" t="str">
        <f t="array" ref="H75">IF(ROWS(H$18:H75)&lt;=$M$14,INDEX(DATA!H$10:H$510,SMALL(IF(DATA!$C$10:$C$510=$D$14,ROW(DATA!$B$10:$B$510)-ROW(DATA!$B$10)+1),ROWS(H$18:H75))),"")</f>
        <v/>
      </c>
      <c r="I75" s="75" t="str">
        <f t="array" ref="I75">IF(ROWS(I$18:I75)&lt;=$M$14,INDEX(DATA!I$10:I$510,SMALL(IF(DATA!$C$10:$C$510=$D$14,ROW(DATA!$B$10:$B$510)-ROW(DATA!$B$10)+1),ROWS(I$18:I75))),"")</f>
        <v/>
      </c>
      <c r="J75" s="75" t="str">
        <f t="array" ref="J75">IF(ROWS(J$18:J75)&lt;=$M$14,INDEX(DATA!J$10:J$510,SMALL(IF(DATA!$C$10:$C$510=$D$14,ROW(DATA!$B$10:$B$510)-ROW(DATA!$B$10)+1),ROWS(J$18:J75))),"")</f>
        <v/>
      </c>
      <c r="K75" s="75" t="str">
        <f t="array" ref="K75">IF(ROWS(K$18:K75)&lt;=$M$14,INDEX(DATA!K$10:K$510,SMALL(IF(DATA!$C$10:$C$510=$D$14,ROW(DATA!$B$10:$B$510)-ROW(DATA!$B$10)+1),ROWS(K$18:K75))),"")</f>
        <v/>
      </c>
      <c r="L75" s="75" t="str">
        <f t="array" ref="L75">IF(ROWS(L$18:L75)&lt;=$M$14,INDEX(DATA!L$10:L$510,SMALL(IF(DATA!$C$10:$C$510=$D$14,ROW(DATA!$B$10:$B$510)-ROW(DATA!$B$10)+1),ROWS(L$18:L75))),"")</f>
        <v/>
      </c>
      <c r="M75" s="129" t="str">
        <f>IF(ROWS(M$18:M75)&lt;=$M$14,INDEX(DATA!M$10:M$510,SMALL(IF(DATA!$C$10:$C$510=$D$14,ROW(DATA!$B$10:$B$510)-ROW(DATA!$B$10)+1),ROWS(M$18:M75))),"")</f>
        <v/>
      </c>
      <c r="N75" s="137"/>
      <c r="O75" s="137"/>
      <c r="P75" s="137"/>
      <c r="Q75" s="137"/>
      <c r="R75" s="189" t="str">
        <f>DATA!$C$2</f>
        <v>SK FELDA PALONG 5</v>
      </c>
      <c r="S75" s="190" t="str">
        <f>DATA!$C$3</f>
        <v>NBA6016</v>
      </c>
      <c r="T75" s="137" t="str">
        <f>'PROFIL KELAS'!$E75</f>
        <v/>
      </c>
      <c r="U75" s="137" t="str">
        <f>'PROFIL KELAS'!$G75</f>
        <v/>
      </c>
      <c r="V75" s="137" t="str">
        <f>'PROFIL KELAS'!$I75</f>
        <v/>
      </c>
      <c r="W75" s="137" t="str">
        <f>'PROFIL KELAS'!$K75</f>
        <v/>
      </c>
      <c r="X75" s="138" t="str">
        <f>'PROFIL KELAS'!$M75</f>
        <v/>
      </c>
      <c r="Y75" s="139" t="str">
        <f>'PROFIL KELAS'!$O75</f>
        <v/>
      </c>
      <c r="Z75" s="29" t="str">
        <f>'PROFIL KELAS'!$Q75</f>
        <v/>
      </c>
      <c r="AA75" s="29" t="str">
        <f>'PROFIL KELAS'!$S75</f>
        <v/>
      </c>
      <c r="AB75" s="29" t="str">
        <f>'PROFIL KELAS'!$U75</f>
        <v/>
      </c>
    </row>
    <row r="76" spans="1:28" ht="15.75" x14ac:dyDescent="0.25">
      <c r="A76" s="78">
        <v>59</v>
      </c>
      <c r="B76" s="75" t="str">
        <f t="array" ref="B76">IF(ROWS(B$18:B76)&lt;=$M$14,INDEX(DATA!B$10:B$510,SMALL(IF(DATA!$C$10:$C$510=$D$14,ROW(DATA!$B$10:$B$510)-ROW(DATA!$B$10)+1),ROWS(B$18:B76))),"")</f>
        <v/>
      </c>
      <c r="C76" s="75" t="str">
        <f t="array" ref="C76">IF(ROWS(C$18:C76)&lt;=$M$14,INDEX(DATA!C$10:C$510,SMALL(IF(DATA!$C$10:$C$510=$D$14,ROW(DATA!$B$10:$B$510)-ROW(DATA!$B$10)+1),ROWS(C$18:C76))),"")</f>
        <v/>
      </c>
      <c r="D76" s="75" t="str">
        <f t="array" ref="D76">IF(ROWS(D$18:D76)&lt;=$M$14,INDEX(DATA!D$10:D$510,SMALL(IF(DATA!$C$10:$C$510=$D$14,ROW(DATA!$B$10:$B$510)-ROW(DATA!$B$10)+1),ROWS(D$18:D76))),"")</f>
        <v/>
      </c>
      <c r="E76" s="75" t="str">
        <f t="array" ref="E76">IF(ROWS(E$18:E76)&lt;=$M$14,INDEX(DATA!E$10:E$510,SMALL(IF(DATA!$C$10:$C$510=$D$14,ROW(DATA!$B$10:$B$510)-ROW(DATA!$B$10)+1),ROWS(E$18:E76))),"")</f>
        <v/>
      </c>
      <c r="F76" s="75" t="str">
        <f t="array" ref="F76">IF(ROWS(F$18:F76)&lt;=$M$14,INDEX(DATA!F$10:F$510,SMALL(IF(DATA!$C$10:$C$510=$D$14,ROW(DATA!$B$10:$B$510)-ROW(DATA!$B$10)+1),ROWS(F$18:F76))),"")</f>
        <v/>
      </c>
      <c r="G76" s="75" t="str">
        <f t="array" ref="G76">IF(ROWS(G$18:G76)&lt;=$M$14,INDEX(DATA!G$10:G$510,SMALL(IF(DATA!$C$10:$C$510=$D$14,ROW(DATA!$B$10:$B$510)-ROW(DATA!$B$10)+1),ROWS(G$18:G76))),"")</f>
        <v/>
      </c>
      <c r="H76" s="75" t="str">
        <f t="array" ref="H76">IF(ROWS(H$18:H76)&lt;=$M$14,INDEX(DATA!H$10:H$510,SMALL(IF(DATA!$C$10:$C$510=$D$14,ROW(DATA!$B$10:$B$510)-ROW(DATA!$B$10)+1),ROWS(H$18:H76))),"")</f>
        <v/>
      </c>
      <c r="I76" s="75" t="str">
        <f t="array" ref="I76">IF(ROWS(I$18:I76)&lt;=$M$14,INDEX(DATA!I$10:I$510,SMALL(IF(DATA!$C$10:$C$510=$D$14,ROW(DATA!$B$10:$B$510)-ROW(DATA!$B$10)+1),ROWS(I$18:I76))),"")</f>
        <v/>
      </c>
      <c r="J76" s="75" t="str">
        <f t="array" ref="J76">IF(ROWS(J$18:J76)&lt;=$M$14,INDEX(DATA!J$10:J$510,SMALL(IF(DATA!$C$10:$C$510=$D$14,ROW(DATA!$B$10:$B$510)-ROW(DATA!$B$10)+1),ROWS(J$18:J76))),"")</f>
        <v/>
      </c>
      <c r="K76" s="75" t="str">
        <f t="array" ref="K76">IF(ROWS(K$18:K76)&lt;=$M$14,INDEX(DATA!K$10:K$510,SMALL(IF(DATA!$C$10:$C$510=$D$14,ROW(DATA!$B$10:$B$510)-ROW(DATA!$B$10)+1),ROWS(K$18:K76))),"")</f>
        <v/>
      </c>
      <c r="L76" s="75" t="str">
        <f t="array" ref="L76">IF(ROWS(L$18:L76)&lt;=$M$14,INDEX(DATA!L$10:L$510,SMALL(IF(DATA!$C$10:$C$510=$D$14,ROW(DATA!$B$10:$B$510)-ROW(DATA!$B$10)+1),ROWS(L$18:L76))),"")</f>
        <v/>
      </c>
      <c r="M76" s="129" t="str">
        <f t="array" ref="M76">IF(ROWS(M$18:M76)&lt;=$M$14,INDEX(DATA!M$10:M$510,SMALL(IF(DATA!$C$10:$C$510=$D$14,ROW(DATA!$B$10:$B$510)-ROW(DATA!$B$10)+1),ROWS(M$18:M76))),"")</f>
        <v/>
      </c>
      <c r="N76" s="137"/>
      <c r="O76" s="137"/>
      <c r="P76" s="137"/>
      <c r="Q76" s="137"/>
      <c r="R76" s="189" t="str">
        <f>DATA!$C$2</f>
        <v>SK FELDA PALONG 5</v>
      </c>
      <c r="S76" s="190" t="str">
        <f>DATA!$C$3</f>
        <v>NBA6016</v>
      </c>
      <c r="T76" s="137" t="str">
        <f>'PROFIL KELAS'!$E76</f>
        <v/>
      </c>
      <c r="U76" s="137" t="str">
        <f>'PROFIL KELAS'!$G76</f>
        <v/>
      </c>
      <c r="V76" s="137" t="str">
        <f>'PROFIL KELAS'!$I76</f>
        <v/>
      </c>
      <c r="W76" s="137" t="str">
        <f>'PROFIL KELAS'!$K76</f>
        <v/>
      </c>
      <c r="X76" s="138" t="str">
        <f>'PROFIL KELAS'!$M76</f>
        <v/>
      </c>
      <c r="Y76" s="139" t="str">
        <f>'PROFIL KELAS'!$O76</f>
        <v/>
      </c>
      <c r="Z76" s="29" t="str">
        <f>'PROFIL KELAS'!$Q76</f>
        <v/>
      </c>
      <c r="AA76" s="29" t="str">
        <f>'PROFIL KELAS'!$S76</f>
        <v/>
      </c>
      <c r="AB76" s="29" t="str">
        <f>'PROFIL KELAS'!$U76</f>
        <v/>
      </c>
    </row>
    <row r="77" spans="1:28" ht="16.5" thickBot="1" x14ac:dyDescent="0.3">
      <c r="A77" s="130">
        <v>60</v>
      </c>
      <c r="B77" s="131" t="str">
        <f t="array" ref="B77">IF(ROWS(B$18:B77)&lt;=$M$14,INDEX(DATA!B$10:B$510,SMALL(IF(DATA!$C$10:$C$510=$D$14,ROW(DATA!$B$10:$B$510)-ROW(DATA!$B$10)+1),ROWS(B$18:B77))),"")</f>
        <v/>
      </c>
      <c r="C77" s="131" t="str">
        <f t="array" ref="C77">IF(ROWS(C$18:C77)&lt;=$M$14,INDEX(DATA!C$10:C$510,SMALL(IF(DATA!$C$10:$C$510=$D$14,ROW(DATA!$B$10:$B$510)-ROW(DATA!$B$10)+1),ROWS(C$18:C77))),"")</f>
        <v/>
      </c>
      <c r="D77" s="131" t="str">
        <f t="array" ref="D77">IF(ROWS(D$18:D77)&lt;=$M$14,INDEX(DATA!D$10:D$510,SMALL(IF(DATA!$C$10:$C$510=$D$14,ROW(DATA!$B$10:$B$510)-ROW(DATA!$B$10)+1),ROWS(D$18:D77))),"")</f>
        <v/>
      </c>
      <c r="E77" s="131" t="str">
        <f t="array" ref="E77">IF(ROWS(E$18:E77)&lt;=$M$14,INDEX(DATA!E$10:E$510,SMALL(IF(DATA!$C$10:$C$510=$D$14,ROW(DATA!$B$10:$B$510)-ROW(DATA!$B$10)+1),ROWS(E$18:E77))),"")</f>
        <v/>
      </c>
      <c r="F77" s="131" t="str">
        <f t="array" ref="F77">IF(ROWS(F$18:F77)&lt;=$M$14,INDEX(DATA!F$10:F$510,SMALL(IF(DATA!$C$10:$C$510=$D$14,ROW(DATA!$B$10:$B$510)-ROW(DATA!$B$10)+1),ROWS(F$18:F77))),"")</f>
        <v/>
      </c>
      <c r="G77" s="131" t="str">
        <f t="array" ref="G77">IF(ROWS(G$18:G77)&lt;=$M$14,INDEX(DATA!G$10:G$510,SMALL(IF(DATA!$C$10:$C$510=$D$14,ROW(DATA!$B$10:$B$510)-ROW(DATA!$B$10)+1),ROWS(G$18:G77))),"")</f>
        <v/>
      </c>
      <c r="H77" s="131" t="str">
        <f t="array" ref="H77">IF(ROWS(H$18:H77)&lt;=$M$14,INDEX(DATA!H$10:H$510,SMALL(IF(DATA!$C$10:$C$510=$D$14,ROW(DATA!$B$10:$B$510)-ROW(DATA!$B$10)+1),ROWS(H$18:H77))),"")</f>
        <v/>
      </c>
      <c r="I77" s="131" t="str">
        <f t="array" ref="I77">IF(ROWS(I$18:I77)&lt;=$M$14,INDEX(DATA!I$10:I$510,SMALL(IF(DATA!$C$10:$C$510=$D$14,ROW(DATA!$B$10:$B$510)-ROW(DATA!$B$10)+1),ROWS(I$18:I77))),"")</f>
        <v/>
      </c>
      <c r="J77" s="131" t="str">
        <f t="array" ref="J77">IF(ROWS(J$18:J77)&lt;=$M$14,INDEX(DATA!J$10:J$510,SMALL(IF(DATA!$C$10:$C$510=$D$14,ROW(DATA!$B$10:$B$510)-ROW(DATA!$B$10)+1),ROWS(J$18:J77))),"")</f>
        <v/>
      </c>
      <c r="K77" s="131" t="str">
        <f t="array" ref="K77">IF(ROWS(K$18:K77)&lt;=$M$14,INDEX(DATA!K$10:K$510,SMALL(IF(DATA!$C$10:$C$510=$D$14,ROW(DATA!$B$10:$B$510)-ROW(DATA!$B$10)+1),ROWS(K$18:K77))),"")</f>
        <v/>
      </c>
      <c r="L77" s="131" t="str">
        <f t="array" ref="L77">IF(ROWS(L$18:L77)&lt;=$M$14,INDEX(DATA!L$10:L$510,SMALL(IF(DATA!$C$10:$C$510=$D$14,ROW(DATA!$B$10:$B$510)-ROW(DATA!$B$10)+1),ROWS(L$18:L77))),"")</f>
        <v/>
      </c>
      <c r="M77" s="132" t="str">
        <f t="array" ref="M77">IF(ROWS(M$18:M77)&lt;=$M$14,INDEX(DATA!M$10:M$510,SMALL(IF(DATA!$C$10:$C$510=$D$14,ROW(DATA!$B$10:$B$510)-ROW(DATA!$B$10)+1),ROWS(M$18:M77))),"")</f>
        <v/>
      </c>
      <c r="N77" s="137"/>
      <c r="O77" s="137"/>
      <c r="P77" s="137"/>
      <c r="Q77" s="137"/>
      <c r="R77" s="189" t="str">
        <f>DATA!$C$2</f>
        <v>SK FELDA PALONG 5</v>
      </c>
      <c r="S77" s="190" t="str">
        <f>DATA!$C$3</f>
        <v>NBA6016</v>
      </c>
      <c r="T77" s="137" t="str">
        <f>'PROFIL KELAS'!$E77</f>
        <v/>
      </c>
      <c r="U77" s="137" t="str">
        <f>'PROFIL KELAS'!$G77</f>
        <v/>
      </c>
      <c r="V77" s="137" t="str">
        <f>'PROFIL KELAS'!$I77</f>
        <v/>
      </c>
      <c r="W77" s="137" t="str">
        <f>'PROFIL KELAS'!$K77</f>
        <v/>
      </c>
      <c r="X77" s="138" t="str">
        <f>'PROFIL KELAS'!$M77</f>
        <v/>
      </c>
      <c r="Y77" s="139" t="str">
        <f>'PROFIL KELAS'!$O77</f>
        <v/>
      </c>
      <c r="Z77" s="29" t="str">
        <f>'PROFIL KELAS'!$Q77</f>
        <v/>
      </c>
      <c r="AA77" s="29" t="str">
        <f>'PROFIL KELAS'!$S77</f>
        <v/>
      </c>
      <c r="AB77" s="29" t="str">
        <f>'PROFIL KELAS'!$U77</f>
        <v/>
      </c>
    </row>
    <row r="78" spans="1:28" ht="15.75" x14ac:dyDescent="0.25">
      <c r="A78" s="79"/>
      <c r="B78" s="80"/>
      <c r="C78" s="80"/>
      <c r="D78" s="81"/>
      <c r="E78" s="82"/>
      <c r="F78" s="82"/>
      <c r="G78" s="82"/>
      <c r="H78" s="82"/>
      <c r="I78" s="82"/>
      <c r="J78" s="82"/>
      <c r="K78" s="82"/>
      <c r="L78" s="82"/>
      <c r="M78" s="82"/>
      <c r="N78" s="140"/>
      <c r="O78" s="140"/>
      <c r="P78" s="140"/>
      <c r="Q78" s="140"/>
      <c r="R78" s="140"/>
      <c r="S78" s="140"/>
      <c r="T78" s="140"/>
      <c r="U78" s="140"/>
      <c r="V78" s="140"/>
      <c r="W78" s="137"/>
      <c r="X78" s="138"/>
    </row>
    <row r="79" spans="1:28" ht="15.75" x14ac:dyDescent="0.25">
      <c r="A79" s="79"/>
      <c r="B79" s="83" t="s">
        <v>28</v>
      </c>
      <c r="C79" s="83"/>
      <c r="D79" s="83" t="s">
        <v>29</v>
      </c>
      <c r="E79" s="84" t="s">
        <v>16</v>
      </c>
      <c r="F79" s="84" t="s">
        <v>17</v>
      </c>
      <c r="G79" s="84" t="s">
        <v>18</v>
      </c>
      <c r="H79" s="84" t="s">
        <v>20</v>
      </c>
      <c r="I79" s="84" t="s">
        <v>21</v>
      </c>
      <c r="J79" s="84" t="s">
        <v>19</v>
      </c>
      <c r="K79" s="84" t="s">
        <v>22</v>
      </c>
      <c r="L79" s="84" t="s">
        <v>23</v>
      </c>
      <c r="M79" s="126" t="s">
        <v>24</v>
      </c>
      <c r="N79" s="141"/>
      <c r="O79" s="141"/>
      <c r="P79" s="141"/>
      <c r="Q79" s="141"/>
      <c r="R79" s="141"/>
      <c r="S79" s="141"/>
      <c r="T79" s="141"/>
      <c r="U79" s="141"/>
      <c r="V79" s="141"/>
      <c r="W79" s="141"/>
      <c r="X79" s="142"/>
    </row>
    <row r="80" spans="1:28" ht="15.75" x14ac:dyDescent="0.25">
      <c r="A80" s="79"/>
      <c r="B80" s="87">
        <v>0</v>
      </c>
      <c r="C80" s="87"/>
      <c r="D80" s="88" t="s">
        <v>32</v>
      </c>
      <c r="E80" s="89">
        <f>COUNTIF($E$18:$E$77,D80)</f>
        <v>0</v>
      </c>
      <c r="F80" s="89">
        <f>COUNTIF($F$18:$F77,D80)</f>
        <v>0</v>
      </c>
      <c r="G80" s="89">
        <f>COUNTIF($G$18:$G$77,D80)</f>
        <v>0</v>
      </c>
      <c r="H80" s="89">
        <f>COUNTIF($H$18:$H$77,D80)</f>
        <v>0</v>
      </c>
      <c r="I80" s="89">
        <f>COUNTIF($I$18:$I$77,D80)</f>
        <v>0</v>
      </c>
      <c r="J80" s="89">
        <f>COUNTIF($J$18:$J$77,D80)</f>
        <v>0</v>
      </c>
      <c r="K80" s="89">
        <f>COUNTIF($K$18:$K$77,D80)</f>
        <v>0</v>
      </c>
      <c r="L80" s="89">
        <f>COUNTIF($L$18:$L$77,D80)</f>
        <v>0</v>
      </c>
      <c r="M80" s="127">
        <f>COUNTIF($M$18:$M$77,D80)</f>
        <v>0</v>
      </c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4"/>
    </row>
    <row r="81" spans="1:24" ht="15.75" x14ac:dyDescent="0.25">
      <c r="A81" s="79"/>
      <c r="B81" s="87">
        <v>50</v>
      </c>
      <c r="C81" s="87"/>
      <c r="D81" s="91" t="s">
        <v>31</v>
      </c>
      <c r="E81" s="89">
        <f>COUNTIF($E$18:$E$77,D81)</f>
        <v>0</v>
      </c>
      <c r="F81" s="89">
        <f>COUNTIF($F$18:$F78,D81)</f>
        <v>0</v>
      </c>
      <c r="G81" s="89">
        <f>COUNTIF($G$18:$G$77,D81)</f>
        <v>0</v>
      </c>
      <c r="H81" s="89">
        <f>COUNTIF($H$18:$H$77,D81)</f>
        <v>0</v>
      </c>
      <c r="I81" s="89">
        <f>COUNTIF($I$18:$I$77,D81)</f>
        <v>0</v>
      </c>
      <c r="J81" s="89">
        <f>COUNTIF($J$18:$J$77,D81)</f>
        <v>0</v>
      </c>
      <c r="K81" s="89">
        <f>COUNTIF($K$18:$K$77,D81)</f>
        <v>0</v>
      </c>
      <c r="L81" s="89">
        <f>COUNTIF($L$18:$L$77,D81)</f>
        <v>0</v>
      </c>
      <c r="M81" s="127">
        <f>COUNTIF($M$18:$M$77,D81)</f>
        <v>0</v>
      </c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4"/>
    </row>
    <row r="82" spans="1:24" ht="15.75" x14ac:dyDescent="0.25">
      <c r="A82" s="92"/>
      <c r="B82" s="87">
        <v>75</v>
      </c>
      <c r="C82" s="87"/>
      <c r="D82" s="93" t="s">
        <v>30</v>
      </c>
      <c r="E82" s="89">
        <f>COUNTIF($E$18:$E$77,D82)</f>
        <v>0</v>
      </c>
      <c r="F82" s="89">
        <f>COUNTIF($F$18:$F79,D82)</f>
        <v>0</v>
      </c>
      <c r="G82" s="89">
        <f>COUNTIF($G$18:$G$77,D82)</f>
        <v>0</v>
      </c>
      <c r="H82" s="89">
        <f>COUNTIF($H$18:$H$77,D82)</f>
        <v>0</v>
      </c>
      <c r="I82" s="89">
        <f>COUNTIF($I$18:$I$77,D82)</f>
        <v>0</v>
      </c>
      <c r="J82" s="89">
        <f>COUNTIF($J$18:$J$77,D82)</f>
        <v>0</v>
      </c>
      <c r="K82" s="89">
        <f>COUNTIF($K$18:$K$77,D82)</f>
        <v>0</v>
      </c>
      <c r="L82" s="89">
        <f>COUNTIF($L$18:$L$77,D82)</f>
        <v>0</v>
      </c>
      <c r="M82" s="127">
        <f>COUNTIF($M$18:$M$77,D82)</f>
        <v>0</v>
      </c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4"/>
    </row>
    <row r="83" spans="1:24" ht="16.5" thickBot="1" x14ac:dyDescent="0.3">
      <c r="A83" s="92"/>
      <c r="B83" s="94"/>
      <c r="C83" s="94"/>
      <c r="D83" s="95" t="s">
        <v>33</v>
      </c>
      <c r="E83" s="96">
        <f>SUM(E80:E82)</f>
        <v>0</v>
      </c>
      <c r="F83" s="96">
        <f t="shared" ref="F83:M83" si="0">SUM(F80:F82)</f>
        <v>0</v>
      </c>
      <c r="G83" s="96">
        <f t="shared" si="0"/>
        <v>0</v>
      </c>
      <c r="H83" s="96">
        <f t="shared" si="0"/>
        <v>0</v>
      </c>
      <c r="I83" s="96">
        <f t="shared" si="0"/>
        <v>0</v>
      </c>
      <c r="J83" s="96">
        <f t="shared" si="0"/>
        <v>0</v>
      </c>
      <c r="K83" s="96">
        <f t="shared" si="0"/>
        <v>0</v>
      </c>
      <c r="L83" s="96">
        <f t="shared" si="0"/>
        <v>0</v>
      </c>
      <c r="M83" s="128">
        <f t="shared" si="0"/>
        <v>0</v>
      </c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2"/>
    </row>
    <row r="84" spans="1:24" ht="16.5" thickTop="1" x14ac:dyDescent="0.25">
      <c r="A84" s="92"/>
      <c r="B84" s="94"/>
      <c r="C84" s="94"/>
      <c r="D84" s="85"/>
      <c r="E84" s="97"/>
      <c r="F84" s="97"/>
      <c r="G84" s="97"/>
      <c r="H84" s="97"/>
      <c r="I84" s="97"/>
      <c r="J84" s="97"/>
      <c r="K84" s="97"/>
      <c r="L84" s="97"/>
      <c r="M84" s="97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2"/>
    </row>
    <row r="85" spans="1:24" ht="15.75" x14ac:dyDescent="0.25">
      <c r="A85" s="92" t="s">
        <v>6</v>
      </c>
      <c r="B85" s="94"/>
      <c r="C85" s="94"/>
      <c r="D85" s="85"/>
      <c r="E85" s="97"/>
      <c r="F85" s="97"/>
      <c r="G85" s="97"/>
      <c r="H85" s="97"/>
      <c r="I85" s="97"/>
      <c r="J85" s="97"/>
      <c r="K85" s="97"/>
      <c r="L85" s="97"/>
      <c r="M85" s="97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2"/>
    </row>
    <row r="86" spans="1:24" ht="15.75" x14ac:dyDescent="0.25">
      <c r="A86" s="92"/>
      <c r="B86" s="94"/>
      <c r="C86" s="94"/>
      <c r="D86" s="85"/>
      <c r="E86" s="97"/>
      <c r="F86" s="97"/>
      <c r="G86" s="97"/>
      <c r="H86" s="97"/>
      <c r="I86" s="97"/>
      <c r="J86" s="97"/>
      <c r="K86" s="97"/>
      <c r="L86" s="97"/>
      <c r="M86" s="97"/>
      <c r="N86" s="141"/>
      <c r="O86" s="141"/>
      <c r="P86" s="141"/>
      <c r="Q86" s="141"/>
      <c r="R86" s="141"/>
      <c r="S86" s="141"/>
      <c r="T86" s="141"/>
      <c r="U86" s="141"/>
      <c r="V86" s="141"/>
      <c r="W86" s="141"/>
      <c r="X86" s="142"/>
    </row>
    <row r="87" spans="1:24" ht="15.75" x14ac:dyDescent="0.25">
      <c r="A87" s="92"/>
      <c r="B87" s="92"/>
      <c r="C87" s="92"/>
      <c r="D87" s="92"/>
      <c r="E87" s="92"/>
      <c r="F87" s="92"/>
      <c r="G87" s="92"/>
      <c r="H87" s="92"/>
      <c r="I87" s="92"/>
      <c r="J87" s="92"/>
      <c r="K87" s="92"/>
      <c r="L87" s="92"/>
      <c r="M87" s="92"/>
      <c r="N87" s="145"/>
      <c r="O87" s="145"/>
      <c r="P87" s="145"/>
      <c r="Q87" s="145"/>
      <c r="R87" s="145"/>
      <c r="S87" s="145"/>
      <c r="T87" s="145"/>
      <c r="U87" s="145"/>
      <c r="V87" s="145"/>
      <c r="W87" s="145"/>
    </row>
    <row r="88" spans="1:24" ht="15.75" x14ac:dyDescent="0.25">
      <c r="A88" s="92" t="s">
        <v>7</v>
      </c>
      <c r="B88" s="92"/>
      <c r="C88" s="92"/>
      <c r="D88" s="92"/>
      <c r="E88" s="92"/>
      <c r="F88" s="92"/>
      <c r="G88" s="92"/>
      <c r="H88" s="92"/>
      <c r="I88" s="92"/>
      <c r="J88" s="92"/>
      <c r="K88" s="92"/>
      <c r="L88" s="92"/>
      <c r="M88" s="92"/>
      <c r="N88" s="145"/>
      <c r="O88" s="145"/>
      <c r="P88" s="145"/>
      <c r="Q88" s="145"/>
      <c r="R88" s="145"/>
      <c r="S88" s="145"/>
      <c r="T88" s="145"/>
      <c r="U88" s="145"/>
      <c r="V88" s="145"/>
      <c r="W88" s="145"/>
    </row>
    <row r="89" spans="1:24" ht="15.75" x14ac:dyDescent="0.25">
      <c r="A89" s="92" t="s">
        <v>13</v>
      </c>
      <c r="B89" s="92"/>
      <c r="C89" s="92"/>
      <c r="D89" s="92"/>
      <c r="E89" s="92"/>
      <c r="F89" s="92"/>
      <c r="G89" s="92"/>
      <c r="H89" s="92"/>
      <c r="I89" s="92"/>
      <c r="J89" s="92"/>
      <c r="K89" s="92"/>
      <c r="L89" s="92"/>
      <c r="M89" s="92"/>
      <c r="N89" s="145"/>
      <c r="O89" s="145"/>
      <c r="P89" s="145"/>
      <c r="Q89" s="145"/>
      <c r="R89" s="145"/>
      <c r="S89" s="145"/>
      <c r="T89" s="145"/>
      <c r="U89" s="145"/>
      <c r="V89" s="145"/>
      <c r="W89" s="145"/>
    </row>
    <row r="90" spans="1:24" ht="15.75" x14ac:dyDescent="0.25">
      <c r="A90" s="92"/>
      <c r="B90" s="92"/>
      <c r="C90" s="92"/>
      <c r="D90" s="92"/>
      <c r="E90" s="92"/>
      <c r="F90" s="92"/>
      <c r="G90" s="92"/>
      <c r="H90" s="92"/>
      <c r="I90" s="92"/>
      <c r="J90" s="92"/>
      <c r="K90" s="92"/>
      <c r="L90" s="92"/>
      <c r="M90" s="92"/>
      <c r="N90" s="145"/>
      <c r="O90" s="145"/>
      <c r="P90" s="145"/>
      <c r="Q90" s="145"/>
      <c r="R90" s="145"/>
      <c r="S90" s="145"/>
      <c r="T90" s="145"/>
      <c r="U90" s="145"/>
      <c r="V90" s="145"/>
      <c r="W90" s="145"/>
    </row>
    <row r="91" spans="1:24" ht="15.75" x14ac:dyDescent="0.25">
      <c r="A91" s="92" t="s">
        <v>8</v>
      </c>
      <c r="B91" s="92"/>
      <c r="C91" s="92"/>
      <c r="D91" s="92"/>
      <c r="E91" s="92"/>
      <c r="F91" s="92"/>
      <c r="G91" s="92"/>
      <c r="H91" s="92"/>
      <c r="I91" s="92"/>
      <c r="J91" s="92"/>
      <c r="K91" s="92"/>
      <c r="L91" s="92"/>
      <c r="M91" s="92"/>
      <c r="N91" s="145"/>
      <c r="O91" s="145"/>
      <c r="P91" s="145"/>
      <c r="Q91" s="145"/>
      <c r="R91" s="145"/>
      <c r="S91" s="145"/>
      <c r="T91" s="145"/>
      <c r="U91" s="145"/>
      <c r="V91" s="145"/>
      <c r="W91" s="145"/>
    </row>
    <row r="92" spans="1:24" x14ac:dyDescent="0.25">
      <c r="A92" s="5" t="s">
        <v>9</v>
      </c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</row>
  </sheetData>
  <sheetProtection password="CC36" sheet="1" deleteColumns="0" deleteRows="0" selectLockedCells="1" sort="0" autoFilter="0" selectUnlockedCells="1"/>
  <autoFilter ref="A17:M77">
    <sortState ref="A18:M77">
      <sortCondition ref="A17:A77"/>
    </sortState>
  </autoFilter>
  <mergeCells count="4">
    <mergeCell ref="A7:M7"/>
    <mergeCell ref="A8:M8"/>
    <mergeCell ref="A9:M9"/>
    <mergeCell ref="A10:M10"/>
  </mergeCells>
  <pageMargins left="0.39370078740157483" right="0.43307086614173229" top="0.51181102362204722" bottom="0.51181102362204722" header="0.31496062992125984" footer="0.31496062992125984"/>
  <pageSetup paperSize="9" scale="73" fitToHeight="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W92"/>
  <sheetViews>
    <sheetView showGridLines="0" showRowColHeaders="0" topLeftCell="A2" zoomScale="50" zoomScaleNormal="80" zoomScaleSheetLayoutView="50" zoomScalePageLayoutView="50" workbookViewId="0">
      <pane ySplit="16" topLeftCell="A72" activePane="bottomLeft" state="frozen"/>
      <selection activeCell="K27" sqref="K27"/>
      <selection pane="bottomLeft"/>
    </sheetView>
  </sheetViews>
  <sheetFormatPr defaultColWidth="9.140625" defaultRowHeight="15" x14ac:dyDescent="0.25"/>
  <cols>
    <col min="1" max="1" width="5.5703125" style="29" customWidth="1"/>
    <col min="2" max="2" width="42.85546875" style="29" customWidth="1"/>
    <col min="3" max="3" width="16.140625" style="29" hidden="1" customWidth="1"/>
    <col min="4" max="4" width="21.5703125" style="29" customWidth="1"/>
    <col min="5" max="5" width="9" style="29" customWidth="1"/>
    <col min="6" max="6" width="7.42578125" style="29" customWidth="1"/>
    <col min="7" max="7" width="9" style="29" customWidth="1"/>
    <col min="8" max="8" width="7.140625" style="29" customWidth="1"/>
    <col min="9" max="9" width="8.140625" style="29" customWidth="1"/>
    <col min="10" max="10" width="7.140625" style="29" customWidth="1"/>
    <col min="11" max="11" width="8" style="29" customWidth="1"/>
    <col min="12" max="12" width="7.140625" style="29" customWidth="1"/>
    <col min="13" max="13" width="8" style="29" customWidth="1"/>
    <col min="14" max="14" width="7.140625" style="29" customWidth="1"/>
    <col min="15" max="15" width="8.5703125" style="29" customWidth="1"/>
    <col min="16" max="16" width="7.140625" style="29" customWidth="1"/>
    <col min="17" max="17" width="9.140625" style="29" customWidth="1"/>
    <col min="18" max="18" width="7.140625" style="29" customWidth="1"/>
    <col min="19" max="19" width="9.5703125" style="29" customWidth="1"/>
    <col min="20" max="20" width="7.140625" style="29" customWidth="1"/>
    <col min="21" max="21" width="8.7109375" style="29" customWidth="1"/>
    <col min="22" max="16384" width="9.140625" style="29"/>
  </cols>
  <sheetData>
    <row r="1" spans="1:23" s="28" customFormat="1" ht="12.75" x14ac:dyDescent="0.2">
      <c r="A1" s="1"/>
      <c r="B1" s="1"/>
      <c r="C1" s="1"/>
      <c r="D1" s="38"/>
      <c r="E1" s="38"/>
      <c r="F1" s="38"/>
      <c r="G1" s="38"/>
      <c r="H1" s="38"/>
      <c r="I1" s="38"/>
      <c r="J1" s="38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s="28" customFormat="1" ht="12.75" x14ac:dyDescent="0.2">
      <c r="A2" s="1"/>
      <c r="B2" s="1"/>
      <c r="C2" s="1"/>
      <c r="D2" s="110"/>
      <c r="E2" s="38"/>
      <c r="F2" s="38"/>
      <c r="G2" s="38"/>
      <c r="H2" s="3"/>
      <c r="I2" s="3"/>
      <c r="J2" s="3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s="28" customFormat="1" ht="12.75" x14ac:dyDescent="0.2">
      <c r="A3" s="1"/>
      <c r="B3" s="1"/>
      <c r="C3" s="1"/>
      <c r="D3" s="110"/>
      <c r="E3" s="3"/>
      <c r="F3" s="3"/>
      <c r="G3" s="3"/>
      <c r="H3" s="3"/>
      <c r="I3" s="3"/>
      <c r="J3" s="3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s="28" customFormat="1" ht="12.75" x14ac:dyDescent="0.2">
      <c r="A4" s="1"/>
      <c r="B4" s="1"/>
      <c r="C4" s="1"/>
      <c r="D4" s="38"/>
      <c r="E4" s="3"/>
      <c r="F4" s="3"/>
      <c r="G4" s="3"/>
      <c r="H4" s="38"/>
      <c r="I4" s="38"/>
      <c r="J4" s="3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s="28" customFormat="1" ht="12.75" x14ac:dyDescent="0.2">
      <c r="A5" s="1"/>
      <c r="B5" s="1"/>
      <c r="C5" s="1"/>
      <c r="D5" s="38"/>
      <c r="E5" s="38"/>
      <c r="F5" s="38"/>
      <c r="G5" s="38"/>
      <c r="H5" s="38"/>
      <c r="I5" s="38"/>
      <c r="J5" s="38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s="28" customFormat="1" ht="12.75" x14ac:dyDescent="0.2">
      <c r="A6" s="1"/>
      <c r="B6" s="1"/>
      <c r="C6" s="1"/>
      <c r="D6" s="38"/>
      <c r="E6" s="38"/>
      <c r="F6" s="38"/>
      <c r="G6" s="38"/>
      <c r="H6" s="38"/>
      <c r="I6" s="38"/>
      <c r="J6" s="38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s="28" customFormat="1" ht="18.75" x14ac:dyDescent="0.3">
      <c r="A7" s="256" t="s">
        <v>124</v>
      </c>
      <c r="B7" s="256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110"/>
    </row>
    <row r="8" spans="1:23" s="28" customFormat="1" ht="18.75" x14ac:dyDescent="0.3">
      <c r="A8" s="256" t="s">
        <v>85</v>
      </c>
      <c r="B8" s="258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110"/>
    </row>
    <row r="9" spans="1:23" s="28" customFormat="1" ht="18.75" x14ac:dyDescent="0.3">
      <c r="A9" s="256" t="s">
        <v>86</v>
      </c>
      <c r="B9" s="258"/>
      <c r="C9" s="258"/>
      <c r="D9" s="258"/>
      <c r="E9" s="258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58"/>
      <c r="Q9" s="258"/>
      <c r="R9" s="258"/>
      <c r="S9" s="258"/>
      <c r="T9" s="258"/>
      <c r="U9" s="258"/>
      <c r="V9" s="258"/>
      <c r="W9" s="38"/>
    </row>
    <row r="10" spans="1:23" s="28" customFormat="1" ht="18.75" x14ac:dyDescent="0.2">
      <c r="A10" s="257" t="s">
        <v>87</v>
      </c>
      <c r="B10" s="257"/>
      <c r="C10" s="257"/>
      <c r="D10" s="257"/>
      <c r="E10" s="257"/>
      <c r="F10" s="257"/>
      <c r="G10" s="257"/>
      <c r="H10" s="257"/>
      <c r="I10" s="257"/>
      <c r="J10" s="257"/>
      <c r="K10" s="257"/>
      <c r="L10" s="257"/>
      <c r="M10" s="257"/>
      <c r="N10" s="257"/>
      <c r="O10" s="257"/>
      <c r="P10" s="257"/>
      <c r="Q10" s="257"/>
      <c r="R10" s="257"/>
      <c r="S10" s="257"/>
      <c r="T10" s="257"/>
      <c r="U10" s="257"/>
      <c r="V10" s="257"/>
      <c r="W10" s="38"/>
    </row>
    <row r="11" spans="1:23" s="28" customFormat="1" ht="12.75" x14ac:dyDescent="0.2">
      <c r="A11" s="110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23" s="28" customFormat="1" ht="18.75" x14ac:dyDescent="0.3">
      <c r="A12" s="110"/>
      <c r="B12" s="120" t="s">
        <v>112</v>
      </c>
      <c r="C12" s="120"/>
      <c r="D12" s="71" t="str">
        <f>DATA!C2</f>
        <v>SK FELDA PALONG 5</v>
      </c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</row>
    <row r="13" spans="1:23" s="28" customFormat="1" ht="18.75" x14ac:dyDescent="0.3">
      <c r="A13" s="110"/>
      <c r="B13" s="120" t="s">
        <v>113</v>
      </c>
      <c r="C13" s="120"/>
      <c r="D13" s="71" t="str">
        <f>DATA!C3</f>
        <v>NBA6016</v>
      </c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</row>
    <row r="14" spans="1:23" s="28" customFormat="1" ht="18.75" x14ac:dyDescent="0.3">
      <c r="A14" s="4"/>
      <c r="B14" s="72" t="s">
        <v>114</v>
      </c>
      <c r="C14" s="72"/>
      <c r="D14" s="192" t="str">
        <f>'DATA TRANSIT'!D14</f>
        <v>6 CERDIK</v>
      </c>
      <c r="E14" s="38"/>
      <c r="F14" s="38"/>
      <c r="G14" s="38"/>
      <c r="H14" s="38"/>
      <c r="I14" s="38"/>
      <c r="J14" s="38"/>
      <c r="K14" s="1"/>
      <c r="L14" s="1"/>
      <c r="M14" s="1"/>
      <c r="N14" s="1"/>
      <c r="O14" s="1"/>
      <c r="P14" s="1"/>
      <c r="Q14" s="195" t="s">
        <v>122</v>
      </c>
      <c r="R14" s="195"/>
      <c r="S14" s="194"/>
      <c r="T14" s="193" t="s">
        <v>89</v>
      </c>
      <c r="U14" s="257">
        <f>COUNTIF(DATA!C10:C409,$D$14)</f>
        <v>33</v>
      </c>
      <c r="V14" s="257"/>
      <c r="W14" s="1"/>
    </row>
    <row r="15" spans="1:23" s="28" customFormat="1" ht="18.75" x14ac:dyDescent="0.3">
      <c r="A15" s="4"/>
      <c r="B15" s="72"/>
      <c r="C15" s="72"/>
      <c r="D15" s="73"/>
      <c r="E15" s="38"/>
      <c r="F15" s="38"/>
      <c r="G15" s="38"/>
      <c r="H15" s="38"/>
      <c r="I15" s="38"/>
      <c r="J15" s="38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s="28" customFormat="1" ht="13.5" thickBot="1" x14ac:dyDescent="0.25">
      <c r="A16" s="1"/>
      <c r="B16" s="1"/>
      <c r="C16" s="1"/>
      <c r="D16" s="38"/>
      <c r="E16" s="38"/>
      <c r="F16" s="38"/>
      <c r="G16" s="38"/>
      <c r="H16" s="38"/>
      <c r="I16" s="38"/>
      <c r="J16" s="38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6.5" thickBot="1" x14ac:dyDescent="0.3">
      <c r="A17" s="98" t="s">
        <v>0</v>
      </c>
      <c r="B17" s="99" t="s">
        <v>1</v>
      </c>
      <c r="C17" s="124" t="s">
        <v>4</v>
      </c>
      <c r="D17" s="100" t="s">
        <v>83</v>
      </c>
      <c r="E17" s="98" t="s">
        <v>34</v>
      </c>
      <c r="F17" s="98" t="s">
        <v>29</v>
      </c>
      <c r="G17" s="98" t="s">
        <v>35</v>
      </c>
      <c r="H17" s="98" t="s">
        <v>29</v>
      </c>
      <c r="I17" s="98" t="s">
        <v>25</v>
      </c>
      <c r="J17" s="98" t="s">
        <v>29</v>
      </c>
      <c r="K17" s="98" t="s">
        <v>26</v>
      </c>
      <c r="L17" s="101" t="s">
        <v>29</v>
      </c>
      <c r="M17" s="101" t="s">
        <v>27</v>
      </c>
      <c r="N17" s="101" t="s">
        <v>29</v>
      </c>
      <c r="O17" s="101" t="s">
        <v>36</v>
      </c>
      <c r="P17" s="101" t="s">
        <v>29</v>
      </c>
      <c r="Q17" s="101" t="s">
        <v>37</v>
      </c>
      <c r="R17" s="101" t="s">
        <v>29</v>
      </c>
      <c r="S17" s="101" t="s">
        <v>38</v>
      </c>
      <c r="T17" s="101" t="s">
        <v>29</v>
      </c>
      <c r="U17" s="101" t="s">
        <v>39</v>
      </c>
      <c r="V17" s="102" t="s">
        <v>29</v>
      </c>
      <c r="W17" s="31"/>
    </row>
    <row r="18" spans="1:23" ht="15.75" x14ac:dyDescent="0.25">
      <c r="A18" s="74">
        <v>1</v>
      </c>
      <c r="B18" s="75" t="str">
        <f>'DATA TRANSIT'!B18</f>
        <v>ABDUL KHAIRIL IZWAN BIN ABDUL KHALID</v>
      </c>
      <c r="C18" s="75" t="str">
        <f>'DATA TRANSIT'!C18</f>
        <v>6 CERDIK</v>
      </c>
      <c r="D18" s="75" t="str">
        <f>'DATA TRANSIT'!D18</f>
        <v>BY54520</v>
      </c>
      <c r="E18" s="76">
        <f>IFERROR(SUM('DATA TRANSIT'!E18/10*100),"")</f>
        <v>60</v>
      </c>
      <c r="F18" s="76" t="str">
        <f t="shared" ref="F18:F49" si="0">IFERROR(VLOOKUP(E18,GRED1,3,TRUE),"")</f>
        <v>S</v>
      </c>
      <c r="G18" s="76">
        <f>IFERROR(SUM('DATA TRANSIT'!F18/10*100),"")</f>
        <v>80</v>
      </c>
      <c r="H18" s="76" t="str">
        <f t="shared" ref="H18:H49" si="1">IFERROR(VLOOKUP(G18,GRED1,3,TRUE),"")</f>
        <v>T</v>
      </c>
      <c r="I18" s="76">
        <f>IFERROR(SUM('DATA TRANSIT'!G18/10*100),"")</f>
        <v>70</v>
      </c>
      <c r="J18" s="76" t="str">
        <f t="shared" ref="J18:J49" si="2">IFERROR(VLOOKUP(I18,GRED1,3,TRUE),"")</f>
        <v>S</v>
      </c>
      <c r="K18" s="76">
        <f>IFERROR(SUM('DATA TRANSIT'!H18/10*100),"")</f>
        <v>60</v>
      </c>
      <c r="L18" s="76" t="str">
        <f t="shared" ref="L18:L49" si="3">IFERROR(VLOOKUP(K18,GRED1,3,TRUE),"")</f>
        <v>S</v>
      </c>
      <c r="M18" s="77">
        <f>IFERROR(SUM('DATA TRANSIT'!I18/10*100),"")</f>
        <v>70</v>
      </c>
      <c r="N18" s="76" t="str">
        <f t="shared" ref="N18:N49" si="4">IFERROR(VLOOKUP(M18,GRED1,3,TRUE),"")</f>
        <v>S</v>
      </c>
      <c r="O18" s="77">
        <f>IFERROR(SUM('DATA TRANSIT'!J18/10*100),"")</f>
        <v>70</v>
      </c>
      <c r="P18" s="76" t="str">
        <f t="shared" ref="P18:P49" si="5">IFERROR(VLOOKUP(O18,GRED1,3,TRUE),"")</f>
        <v>S</v>
      </c>
      <c r="Q18" s="77">
        <f>IFERROR(SUM('DATA TRANSIT'!K18/10*100),"")</f>
        <v>70</v>
      </c>
      <c r="R18" s="76" t="str">
        <f t="shared" ref="R18:R49" si="6">IFERROR(VLOOKUP(Q18,GRED1,3,TRUE),"")</f>
        <v>S</v>
      </c>
      <c r="S18" s="77">
        <f>IFERROR(SUM('DATA TRANSIT'!L18/10*100),"")</f>
        <v>60</v>
      </c>
      <c r="T18" s="76" t="str">
        <f t="shared" ref="T18:T49" si="7">IFERROR(VLOOKUP(S18,GRED1,3,TRUE),"")</f>
        <v>S</v>
      </c>
      <c r="U18" s="77">
        <f>IFERROR(SUM('DATA TRANSIT'!M18/10*100),"")</f>
        <v>90</v>
      </c>
      <c r="V18" s="76" t="str">
        <f t="shared" ref="V18:V49" si="8">IFERROR(VLOOKUP(U18,GRED1,3,TRUE),"")</f>
        <v>T</v>
      </c>
      <c r="W18" s="31"/>
    </row>
    <row r="19" spans="1:23" ht="15.75" x14ac:dyDescent="0.25">
      <c r="A19" s="78">
        <v>2</v>
      </c>
      <c r="B19" s="75" t="str">
        <f>'DATA TRANSIT'!B19</f>
        <v>AMEER SUFFIAN BIN MOHD RAZUAN</v>
      </c>
      <c r="C19" s="75" t="str">
        <f>'DATA TRANSIT'!C19</f>
        <v>6 CERDIK</v>
      </c>
      <c r="D19" s="75" t="str">
        <f>'DATA TRANSIT'!D19</f>
        <v>CB48425</v>
      </c>
      <c r="E19" s="76">
        <f>IFERROR(SUM('DATA TRANSIT'!E19/10*100),"")</f>
        <v>10</v>
      </c>
      <c r="F19" s="76" t="str">
        <f t="shared" si="0"/>
        <v>R</v>
      </c>
      <c r="G19" s="76">
        <f>IFERROR(SUM('DATA TRANSIT'!F19/10*100),"")</f>
        <v>80</v>
      </c>
      <c r="H19" s="76" t="str">
        <f t="shared" si="1"/>
        <v>T</v>
      </c>
      <c r="I19" s="76">
        <f>IFERROR(SUM('DATA TRANSIT'!G19/10*100),"")</f>
        <v>50</v>
      </c>
      <c r="J19" s="76" t="str">
        <f t="shared" si="2"/>
        <v>S</v>
      </c>
      <c r="K19" s="76">
        <f>IFERROR(SUM('DATA TRANSIT'!H19/10*100),"")</f>
        <v>40</v>
      </c>
      <c r="L19" s="76" t="str">
        <f t="shared" si="3"/>
        <v>R</v>
      </c>
      <c r="M19" s="77">
        <f>IFERROR(SUM('DATA TRANSIT'!I19/10*100),"")</f>
        <v>60</v>
      </c>
      <c r="N19" s="76" t="str">
        <f t="shared" si="4"/>
        <v>S</v>
      </c>
      <c r="O19" s="77">
        <f>IFERROR(SUM('DATA TRANSIT'!J19/10*100),"")</f>
        <v>100</v>
      </c>
      <c r="P19" s="76" t="str">
        <f t="shared" si="5"/>
        <v>T</v>
      </c>
      <c r="Q19" s="77">
        <f>IFERROR(SUM('DATA TRANSIT'!K19/10*100),"")</f>
        <v>70</v>
      </c>
      <c r="R19" s="76" t="str">
        <f t="shared" si="6"/>
        <v>S</v>
      </c>
      <c r="S19" s="77">
        <f>IFERROR(SUM('DATA TRANSIT'!L19/10*100),"")</f>
        <v>70</v>
      </c>
      <c r="T19" s="76" t="str">
        <f t="shared" si="7"/>
        <v>S</v>
      </c>
      <c r="U19" s="77">
        <f>IFERROR(SUM('DATA TRANSIT'!M19/10*100),"")</f>
        <v>90</v>
      </c>
      <c r="V19" s="76" t="str">
        <f t="shared" si="8"/>
        <v>T</v>
      </c>
      <c r="W19" s="31"/>
    </row>
    <row r="20" spans="1:23" ht="15.75" x14ac:dyDescent="0.25">
      <c r="A20" s="78">
        <v>3</v>
      </c>
      <c r="B20" s="75" t="str">
        <f>'DATA TRANSIT'!B20</f>
        <v>AMEERA SAFFIAH BINTI MOHD RAZUAN</v>
      </c>
      <c r="C20" s="75" t="str">
        <f>'DATA TRANSIT'!C20</f>
        <v>6 CERDIK</v>
      </c>
      <c r="D20" s="75" t="str">
        <f>'DATA TRANSIT'!D20</f>
        <v>CB48424</v>
      </c>
      <c r="E20" s="76">
        <f>IFERROR(SUM('DATA TRANSIT'!E20/10*100),"")</f>
        <v>30</v>
      </c>
      <c r="F20" s="76" t="str">
        <f t="shared" si="0"/>
        <v>R</v>
      </c>
      <c r="G20" s="76">
        <f>IFERROR(SUM('DATA TRANSIT'!F20/10*100),"")</f>
        <v>60</v>
      </c>
      <c r="H20" s="76" t="str">
        <f t="shared" si="1"/>
        <v>S</v>
      </c>
      <c r="I20" s="76">
        <f>IFERROR(SUM('DATA TRANSIT'!G20/10*100),"")</f>
        <v>90</v>
      </c>
      <c r="J20" s="76" t="str">
        <f t="shared" si="2"/>
        <v>T</v>
      </c>
      <c r="K20" s="76">
        <f>IFERROR(SUM('DATA TRANSIT'!H20/10*100),"")</f>
        <v>80</v>
      </c>
      <c r="L20" s="76" t="str">
        <f t="shared" si="3"/>
        <v>T</v>
      </c>
      <c r="M20" s="77">
        <f>IFERROR(SUM('DATA TRANSIT'!I20/10*100),"")</f>
        <v>80</v>
      </c>
      <c r="N20" s="76" t="str">
        <f t="shared" si="4"/>
        <v>T</v>
      </c>
      <c r="O20" s="77">
        <f>IFERROR(SUM('DATA TRANSIT'!J20/10*100),"")</f>
        <v>70</v>
      </c>
      <c r="P20" s="76" t="str">
        <f t="shared" si="5"/>
        <v>S</v>
      </c>
      <c r="Q20" s="77">
        <f>IFERROR(SUM('DATA TRANSIT'!K20/10*100),"")</f>
        <v>80</v>
      </c>
      <c r="R20" s="76" t="str">
        <f t="shared" si="6"/>
        <v>T</v>
      </c>
      <c r="S20" s="77">
        <f>IFERROR(SUM('DATA TRANSIT'!L20/10*100),"")</f>
        <v>40</v>
      </c>
      <c r="T20" s="76" t="str">
        <f t="shared" si="7"/>
        <v>R</v>
      </c>
      <c r="U20" s="77">
        <f>IFERROR(SUM('DATA TRANSIT'!M20/10*100),"")</f>
        <v>90</v>
      </c>
      <c r="V20" s="76" t="str">
        <f t="shared" si="8"/>
        <v>T</v>
      </c>
      <c r="W20" s="31"/>
    </row>
    <row r="21" spans="1:23" ht="15.75" x14ac:dyDescent="0.25">
      <c r="A21" s="78">
        <v>4</v>
      </c>
      <c r="B21" s="75" t="str">
        <f>'DATA TRANSIT'!B21</f>
        <v>DARWISY ZULHILMI BIN SHAHIDAN</v>
      </c>
      <c r="C21" s="75" t="str">
        <f>'DATA TRANSIT'!C21</f>
        <v>6 CERDIK</v>
      </c>
      <c r="D21" s="75" t="str">
        <f>'DATA TRANSIT'!D21</f>
        <v>BY54836</v>
      </c>
      <c r="E21" s="76">
        <f>IFERROR(SUM('DATA TRANSIT'!E21/10*100),"")</f>
        <v>20</v>
      </c>
      <c r="F21" s="76" t="str">
        <f t="shared" si="0"/>
        <v>R</v>
      </c>
      <c r="G21" s="76">
        <f>IFERROR(SUM('DATA TRANSIT'!F21/10*100),"")</f>
        <v>80</v>
      </c>
      <c r="H21" s="76" t="str">
        <f t="shared" si="1"/>
        <v>T</v>
      </c>
      <c r="I21" s="76">
        <f>IFERROR(SUM('DATA TRANSIT'!G21/10*100),"")</f>
        <v>80</v>
      </c>
      <c r="J21" s="76" t="str">
        <f t="shared" si="2"/>
        <v>T</v>
      </c>
      <c r="K21" s="76">
        <f>IFERROR(SUM('DATA TRANSIT'!H21/10*100),"")</f>
        <v>50</v>
      </c>
      <c r="L21" s="76" t="str">
        <f t="shared" si="3"/>
        <v>S</v>
      </c>
      <c r="M21" s="77">
        <f>IFERROR(SUM('DATA TRANSIT'!I21/10*100),"")</f>
        <v>100</v>
      </c>
      <c r="N21" s="76" t="str">
        <f t="shared" si="4"/>
        <v>T</v>
      </c>
      <c r="O21" s="77">
        <f>IFERROR(SUM('DATA TRANSIT'!J21/10*100),"")</f>
        <v>60</v>
      </c>
      <c r="P21" s="76" t="str">
        <f t="shared" si="5"/>
        <v>S</v>
      </c>
      <c r="Q21" s="77">
        <f>IFERROR(SUM('DATA TRANSIT'!K21/10*100),"")</f>
        <v>70</v>
      </c>
      <c r="R21" s="76" t="str">
        <f t="shared" si="6"/>
        <v>S</v>
      </c>
      <c r="S21" s="77">
        <f>IFERROR(SUM('DATA TRANSIT'!L21/10*100),"")</f>
        <v>40</v>
      </c>
      <c r="T21" s="76" t="str">
        <f t="shared" si="7"/>
        <v>R</v>
      </c>
      <c r="U21" s="77">
        <f>IFERROR(SUM('DATA TRANSIT'!M21/10*100),"")</f>
        <v>100</v>
      </c>
      <c r="V21" s="76" t="str">
        <f t="shared" si="8"/>
        <v>T</v>
      </c>
      <c r="W21" s="31"/>
    </row>
    <row r="22" spans="1:23" ht="15.75" x14ac:dyDescent="0.25">
      <c r="A22" s="78">
        <v>5</v>
      </c>
      <c r="B22" s="75" t="str">
        <f>'DATA TRANSIT'!B22</f>
        <v>DELISHA HANA BINTI AZMAN</v>
      </c>
      <c r="C22" s="75" t="str">
        <f>'DATA TRANSIT'!C22</f>
        <v>6 CERDIK</v>
      </c>
      <c r="D22" s="75" t="str">
        <f>'DATA TRANSIT'!D22</f>
        <v>BY54529</v>
      </c>
      <c r="E22" s="76">
        <f>IFERROR(SUM('DATA TRANSIT'!E22/10*100),"")</f>
        <v>100</v>
      </c>
      <c r="F22" s="76" t="str">
        <f t="shared" si="0"/>
        <v>T</v>
      </c>
      <c r="G22" s="76">
        <f>IFERROR(SUM('DATA TRANSIT'!F22/10*100),"")</f>
        <v>100</v>
      </c>
      <c r="H22" s="76" t="str">
        <f t="shared" si="1"/>
        <v>T</v>
      </c>
      <c r="I22" s="76">
        <f>IFERROR(SUM('DATA TRANSIT'!G22/10*100),"")</f>
        <v>100</v>
      </c>
      <c r="J22" s="76" t="str">
        <f t="shared" si="2"/>
        <v>T</v>
      </c>
      <c r="K22" s="76">
        <f>IFERROR(SUM('DATA TRANSIT'!H22/10*100),"")</f>
        <v>90</v>
      </c>
      <c r="L22" s="76" t="str">
        <f t="shared" si="3"/>
        <v>T</v>
      </c>
      <c r="M22" s="77">
        <f>IFERROR(SUM('DATA TRANSIT'!I22/10*100),"")</f>
        <v>100</v>
      </c>
      <c r="N22" s="76" t="str">
        <f t="shared" si="4"/>
        <v>T</v>
      </c>
      <c r="O22" s="77">
        <f>IFERROR(SUM('DATA TRANSIT'!J22/10*100),"")</f>
        <v>90</v>
      </c>
      <c r="P22" s="76" t="str">
        <f t="shared" si="5"/>
        <v>T</v>
      </c>
      <c r="Q22" s="77">
        <f>IFERROR(SUM('DATA TRANSIT'!K22/10*100),"")</f>
        <v>80</v>
      </c>
      <c r="R22" s="76" t="str">
        <f t="shared" si="6"/>
        <v>T</v>
      </c>
      <c r="S22" s="77">
        <f>IFERROR(SUM('DATA TRANSIT'!L22/10*100),"")</f>
        <v>90</v>
      </c>
      <c r="T22" s="76" t="str">
        <f t="shared" si="7"/>
        <v>T</v>
      </c>
      <c r="U22" s="77">
        <f>IFERROR(SUM('DATA TRANSIT'!M22/10*100),"")</f>
        <v>80</v>
      </c>
      <c r="V22" s="76" t="str">
        <f t="shared" si="8"/>
        <v>T</v>
      </c>
      <c r="W22" s="31"/>
    </row>
    <row r="23" spans="1:23" ht="15.75" x14ac:dyDescent="0.25">
      <c r="A23" s="78">
        <v>6</v>
      </c>
      <c r="B23" s="75" t="str">
        <f>'DATA TRANSIT'!B23</f>
        <v>HARRAZ ZAKWAN BIN MOHD IMRANSYAH</v>
      </c>
      <c r="C23" s="75" t="str">
        <f>'DATA TRANSIT'!C23</f>
        <v>6 CERDIK</v>
      </c>
      <c r="D23" s="75" t="str">
        <f>'DATA TRANSIT'!D23</f>
        <v>BX58302</v>
      </c>
      <c r="E23" s="76">
        <f>IFERROR(SUM('DATA TRANSIT'!E23/10*100),"")</f>
        <v>30</v>
      </c>
      <c r="F23" s="76" t="str">
        <f t="shared" si="0"/>
        <v>R</v>
      </c>
      <c r="G23" s="76">
        <f>IFERROR(SUM('DATA TRANSIT'!F23/10*100),"")</f>
        <v>80</v>
      </c>
      <c r="H23" s="76" t="str">
        <f t="shared" si="1"/>
        <v>T</v>
      </c>
      <c r="I23" s="76">
        <f>IFERROR(SUM('DATA TRANSIT'!G23/10*100),"")</f>
        <v>80</v>
      </c>
      <c r="J23" s="76" t="str">
        <f t="shared" si="2"/>
        <v>T</v>
      </c>
      <c r="K23" s="76">
        <f>IFERROR(SUM('DATA TRANSIT'!H23/10*100),"")</f>
        <v>70</v>
      </c>
      <c r="L23" s="76" t="str">
        <f t="shared" si="3"/>
        <v>S</v>
      </c>
      <c r="M23" s="77">
        <f>IFERROR(SUM('DATA TRANSIT'!I23/10*100),"")</f>
        <v>50</v>
      </c>
      <c r="N23" s="76" t="str">
        <f t="shared" si="4"/>
        <v>S</v>
      </c>
      <c r="O23" s="77">
        <f>IFERROR(SUM('DATA TRANSIT'!J23/10*100),"")</f>
        <v>70</v>
      </c>
      <c r="P23" s="76" t="str">
        <f t="shared" si="5"/>
        <v>S</v>
      </c>
      <c r="Q23" s="77">
        <f>IFERROR(SUM('DATA TRANSIT'!K23/10*100),"")</f>
        <v>50</v>
      </c>
      <c r="R23" s="76" t="str">
        <f t="shared" si="6"/>
        <v>S</v>
      </c>
      <c r="S23" s="77">
        <f>IFERROR(SUM('DATA TRANSIT'!L23/10*100),"")</f>
        <v>70</v>
      </c>
      <c r="T23" s="76" t="str">
        <f t="shared" si="7"/>
        <v>S</v>
      </c>
      <c r="U23" s="77">
        <f>IFERROR(SUM('DATA TRANSIT'!M23/10*100),"")</f>
        <v>90</v>
      </c>
      <c r="V23" s="76" t="str">
        <f t="shared" si="8"/>
        <v>T</v>
      </c>
      <c r="W23" s="31"/>
    </row>
    <row r="24" spans="1:23" ht="15.75" x14ac:dyDescent="0.25">
      <c r="A24" s="78">
        <v>7</v>
      </c>
      <c r="B24" s="75" t="str">
        <f>'DATA TRANSIT'!B24</f>
        <v>MOHAMAD DANISH DANIAL BIN MOHAMAD NASARUDDIN</v>
      </c>
      <c r="C24" s="75" t="str">
        <f>'DATA TRANSIT'!C24</f>
        <v>6 CERDIK</v>
      </c>
      <c r="D24" s="75" t="str">
        <f>'DATA TRANSIT'!D24</f>
        <v>CA19676</v>
      </c>
      <c r="E24" s="76">
        <f>IFERROR(SUM('DATA TRANSIT'!E24/10*100),"")</f>
        <v>30</v>
      </c>
      <c r="F24" s="76" t="str">
        <f t="shared" si="0"/>
        <v>R</v>
      </c>
      <c r="G24" s="76">
        <f>IFERROR(SUM('DATA TRANSIT'!F24/10*100),"")</f>
        <v>60</v>
      </c>
      <c r="H24" s="76" t="str">
        <f t="shared" si="1"/>
        <v>S</v>
      </c>
      <c r="I24" s="76">
        <f>IFERROR(SUM('DATA TRANSIT'!G24/10*100),"")</f>
        <v>80</v>
      </c>
      <c r="J24" s="76" t="str">
        <f t="shared" si="2"/>
        <v>T</v>
      </c>
      <c r="K24" s="76">
        <f>IFERROR(SUM('DATA TRANSIT'!H24/10*100),"")</f>
        <v>60</v>
      </c>
      <c r="L24" s="76" t="str">
        <f t="shared" si="3"/>
        <v>S</v>
      </c>
      <c r="M24" s="77">
        <f>IFERROR(SUM('DATA TRANSIT'!I24/10*100),"")</f>
        <v>100</v>
      </c>
      <c r="N24" s="76" t="str">
        <f t="shared" si="4"/>
        <v>T</v>
      </c>
      <c r="O24" s="77">
        <f>IFERROR(SUM('DATA TRANSIT'!J24/10*100),"")</f>
        <v>70</v>
      </c>
      <c r="P24" s="76" t="str">
        <f t="shared" si="5"/>
        <v>S</v>
      </c>
      <c r="Q24" s="77">
        <f>IFERROR(SUM('DATA TRANSIT'!K24/10*100),"")</f>
        <v>60</v>
      </c>
      <c r="R24" s="76" t="str">
        <f t="shared" si="6"/>
        <v>S</v>
      </c>
      <c r="S24" s="77">
        <f>IFERROR(SUM('DATA TRANSIT'!L24/10*100),"")</f>
        <v>40</v>
      </c>
      <c r="T24" s="76" t="str">
        <f t="shared" si="7"/>
        <v>R</v>
      </c>
      <c r="U24" s="77">
        <f>IFERROR(SUM('DATA TRANSIT'!M24/10*100),"")</f>
        <v>90</v>
      </c>
      <c r="V24" s="76" t="str">
        <f t="shared" si="8"/>
        <v>T</v>
      </c>
      <c r="W24" s="31"/>
    </row>
    <row r="25" spans="1:23" ht="15.75" x14ac:dyDescent="0.25">
      <c r="A25" s="78">
        <v>8</v>
      </c>
      <c r="B25" s="75" t="str">
        <f>'DATA TRANSIT'!B25</f>
        <v>MOHAMAD MIKHAIL HAQIMI BIN ABDULLAH</v>
      </c>
      <c r="C25" s="75" t="str">
        <f>'DATA TRANSIT'!C25</f>
        <v>6 CERDIK</v>
      </c>
      <c r="D25" s="75" t="str">
        <f>'DATA TRANSIT'!D25</f>
        <v>CC54134</v>
      </c>
      <c r="E25" s="76">
        <f>IFERROR(SUM('DATA TRANSIT'!E25/10*100),"")</f>
        <v>10</v>
      </c>
      <c r="F25" s="76" t="str">
        <f t="shared" si="0"/>
        <v>R</v>
      </c>
      <c r="G25" s="76">
        <f>IFERROR(SUM('DATA TRANSIT'!F25/10*100),"")</f>
        <v>100</v>
      </c>
      <c r="H25" s="76" t="str">
        <f t="shared" si="1"/>
        <v>T</v>
      </c>
      <c r="I25" s="76">
        <f>IFERROR(SUM('DATA TRANSIT'!G25/10*100),"")</f>
        <v>90</v>
      </c>
      <c r="J25" s="76" t="str">
        <f t="shared" si="2"/>
        <v>T</v>
      </c>
      <c r="K25" s="76">
        <f>IFERROR(SUM('DATA TRANSIT'!H25/10*100),"")</f>
        <v>80</v>
      </c>
      <c r="L25" s="76" t="str">
        <f t="shared" si="3"/>
        <v>T</v>
      </c>
      <c r="M25" s="77">
        <f>IFERROR(SUM('DATA TRANSIT'!I25/10*100),"")</f>
        <v>70</v>
      </c>
      <c r="N25" s="76" t="str">
        <f t="shared" si="4"/>
        <v>S</v>
      </c>
      <c r="O25" s="77">
        <f>IFERROR(SUM('DATA TRANSIT'!J25/10*100),"")</f>
        <v>80</v>
      </c>
      <c r="P25" s="76" t="str">
        <f t="shared" si="5"/>
        <v>T</v>
      </c>
      <c r="Q25" s="77">
        <f>IFERROR(SUM('DATA TRANSIT'!K25/10*100),"")</f>
        <v>90</v>
      </c>
      <c r="R25" s="76" t="str">
        <f t="shared" si="6"/>
        <v>T</v>
      </c>
      <c r="S25" s="77">
        <f>IFERROR(SUM('DATA TRANSIT'!L25/10*100),"")</f>
        <v>40</v>
      </c>
      <c r="T25" s="76" t="str">
        <f t="shared" si="7"/>
        <v>R</v>
      </c>
      <c r="U25" s="77">
        <f>IFERROR(SUM('DATA TRANSIT'!M25/10*100),"")</f>
        <v>100</v>
      </c>
      <c r="V25" s="76" t="str">
        <f t="shared" si="8"/>
        <v>T</v>
      </c>
      <c r="W25" s="31"/>
    </row>
    <row r="26" spans="1:23" ht="15.75" x14ac:dyDescent="0.25">
      <c r="A26" s="78">
        <v>9</v>
      </c>
      <c r="B26" s="75" t="str">
        <f>'DATA TRANSIT'!B26</f>
        <v>MUHAMMAD AMIN BIN ISKANDAR</v>
      </c>
      <c r="C26" s="75" t="str">
        <f>'DATA TRANSIT'!C26</f>
        <v>6 CERDIK</v>
      </c>
      <c r="D26" s="75" t="str">
        <f>'DATA TRANSIT'!D26</f>
        <v>CA39174</v>
      </c>
      <c r="E26" s="76">
        <f>IFERROR(SUM('DATA TRANSIT'!E26/10*100),"")</f>
        <v>0</v>
      </c>
      <c r="F26" s="76" t="str">
        <f t="shared" si="0"/>
        <v>R</v>
      </c>
      <c r="G26" s="76">
        <f>IFERROR(SUM('DATA TRANSIT'!F26/10*100),"")</f>
        <v>30</v>
      </c>
      <c r="H26" s="76" t="str">
        <f t="shared" si="1"/>
        <v>R</v>
      </c>
      <c r="I26" s="76">
        <f>IFERROR(SUM('DATA TRANSIT'!G26/10*100),"")</f>
        <v>80</v>
      </c>
      <c r="J26" s="76" t="str">
        <f t="shared" si="2"/>
        <v>T</v>
      </c>
      <c r="K26" s="76">
        <f>IFERROR(SUM('DATA TRANSIT'!H26/10*100),"")</f>
        <v>30</v>
      </c>
      <c r="L26" s="76" t="str">
        <f t="shared" si="3"/>
        <v>R</v>
      </c>
      <c r="M26" s="77">
        <f>IFERROR(SUM('DATA TRANSIT'!I26/10*100),"")</f>
        <v>40</v>
      </c>
      <c r="N26" s="76" t="str">
        <f t="shared" si="4"/>
        <v>R</v>
      </c>
      <c r="O26" s="77">
        <f>IFERROR(SUM('DATA TRANSIT'!J26/10*100),"")</f>
        <v>70</v>
      </c>
      <c r="P26" s="76" t="str">
        <f t="shared" si="5"/>
        <v>S</v>
      </c>
      <c r="Q26" s="77">
        <f>IFERROR(SUM('DATA TRANSIT'!K26/10*100),"")</f>
        <v>40</v>
      </c>
      <c r="R26" s="76" t="str">
        <f t="shared" si="6"/>
        <v>R</v>
      </c>
      <c r="S26" s="77">
        <f>IFERROR(SUM('DATA TRANSIT'!L26/10*100),"")</f>
        <v>30</v>
      </c>
      <c r="T26" s="76" t="str">
        <f t="shared" si="7"/>
        <v>R</v>
      </c>
      <c r="U26" s="77">
        <f>IFERROR(SUM('DATA TRANSIT'!M26/10*100),"")</f>
        <v>80</v>
      </c>
      <c r="V26" s="76" t="str">
        <f t="shared" si="8"/>
        <v>T</v>
      </c>
      <c r="W26" s="31"/>
    </row>
    <row r="27" spans="1:23" ht="15.75" x14ac:dyDescent="0.25">
      <c r="A27" s="78">
        <v>10</v>
      </c>
      <c r="B27" s="75" t="str">
        <f>'DATA TRANSIT'!B27</f>
        <v>MUHAMMAD AMIRUL IMAN BIN ADAM</v>
      </c>
      <c r="C27" s="75" t="str">
        <f>'DATA TRANSIT'!C27</f>
        <v>6 CERDIK</v>
      </c>
      <c r="D27" s="75" t="str">
        <f>'DATA TRANSIT'!D27</f>
        <v>BC59535</v>
      </c>
      <c r="E27" s="76">
        <f>IFERROR(SUM('DATA TRANSIT'!E27/10*100),"")</f>
        <v>20</v>
      </c>
      <c r="F27" s="76" t="str">
        <f t="shared" si="0"/>
        <v>R</v>
      </c>
      <c r="G27" s="76">
        <f>IFERROR(SUM('DATA TRANSIT'!F27/10*100),"")</f>
        <v>40</v>
      </c>
      <c r="H27" s="76" t="str">
        <f t="shared" si="1"/>
        <v>R</v>
      </c>
      <c r="I27" s="76">
        <f>IFERROR(SUM('DATA TRANSIT'!G27/10*100),"")</f>
        <v>70</v>
      </c>
      <c r="J27" s="76" t="str">
        <f t="shared" si="2"/>
        <v>S</v>
      </c>
      <c r="K27" s="76">
        <f>IFERROR(SUM('DATA TRANSIT'!H27/10*100),"")</f>
        <v>40</v>
      </c>
      <c r="L27" s="76" t="str">
        <f t="shared" si="3"/>
        <v>R</v>
      </c>
      <c r="M27" s="77">
        <f>IFERROR(SUM('DATA TRANSIT'!I27/10*100),"")</f>
        <v>20</v>
      </c>
      <c r="N27" s="76" t="str">
        <f t="shared" si="4"/>
        <v>R</v>
      </c>
      <c r="O27" s="77">
        <f>IFERROR(SUM('DATA TRANSIT'!J27/10*100),"")</f>
        <v>60</v>
      </c>
      <c r="P27" s="76" t="str">
        <f t="shared" si="5"/>
        <v>S</v>
      </c>
      <c r="Q27" s="77">
        <f>IFERROR(SUM('DATA TRANSIT'!K27/10*100),"")</f>
        <v>60</v>
      </c>
      <c r="R27" s="76" t="str">
        <f t="shared" si="6"/>
        <v>S</v>
      </c>
      <c r="S27" s="77">
        <f>IFERROR(SUM('DATA TRANSIT'!L27/10*100),"")</f>
        <v>40</v>
      </c>
      <c r="T27" s="76" t="str">
        <f t="shared" si="7"/>
        <v>R</v>
      </c>
      <c r="U27" s="77">
        <f>IFERROR(SUM('DATA TRANSIT'!M27/10*100),"")</f>
        <v>40</v>
      </c>
      <c r="V27" s="76" t="str">
        <f t="shared" si="8"/>
        <v>R</v>
      </c>
      <c r="W27" s="31"/>
    </row>
    <row r="28" spans="1:23" ht="15.75" x14ac:dyDescent="0.25">
      <c r="A28" s="78">
        <v>11</v>
      </c>
      <c r="B28" s="75" t="str">
        <f>'DATA TRANSIT'!B28</f>
        <v>MUHAMMAD DANIEL ASHRAF BIN ABDULLAH</v>
      </c>
      <c r="C28" s="75" t="str">
        <f>'DATA TRANSIT'!C28</f>
        <v>6 CERDIK</v>
      </c>
      <c r="D28" s="75" t="str">
        <f>'DATA TRANSIT'!D28</f>
        <v>BY53034</v>
      </c>
      <c r="E28" s="76">
        <f>IFERROR(SUM('DATA TRANSIT'!E28/10*100),"")</f>
        <v>50</v>
      </c>
      <c r="F28" s="76" t="str">
        <f t="shared" si="0"/>
        <v>S</v>
      </c>
      <c r="G28" s="76">
        <f>IFERROR(SUM('DATA TRANSIT'!F28/10*100),"")</f>
        <v>80</v>
      </c>
      <c r="H28" s="76" t="str">
        <f t="shared" si="1"/>
        <v>T</v>
      </c>
      <c r="I28" s="76">
        <f>IFERROR(SUM('DATA TRANSIT'!G28/10*100),"")</f>
        <v>70</v>
      </c>
      <c r="J28" s="76" t="str">
        <f t="shared" si="2"/>
        <v>S</v>
      </c>
      <c r="K28" s="76">
        <f>IFERROR(SUM('DATA TRANSIT'!H28/10*100),"")</f>
        <v>80</v>
      </c>
      <c r="L28" s="76" t="str">
        <f t="shared" si="3"/>
        <v>T</v>
      </c>
      <c r="M28" s="77">
        <f>IFERROR(SUM('DATA TRANSIT'!I28/10*100),"")</f>
        <v>80</v>
      </c>
      <c r="N28" s="76" t="str">
        <f t="shared" si="4"/>
        <v>T</v>
      </c>
      <c r="O28" s="77">
        <f>IFERROR(SUM('DATA TRANSIT'!J28/10*100),"")</f>
        <v>80</v>
      </c>
      <c r="P28" s="76" t="str">
        <f t="shared" si="5"/>
        <v>T</v>
      </c>
      <c r="Q28" s="77">
        <f>IFERROR(SUM('DATA TRANSIT'!K28/10*100),"")</f>
        <v>70</v>
      </c>
      <c r="R28" s="76" t="str">
        <f t="shared" si="6"/>
        <v>S</v>
      </c>
      <c r="S28" s="77">
        <f>IFERROR(SUM('DATA TRANSIT'!L28/10*100),"")</f>
        <v>40</v>
      </c>
      <c r="T28" s="76" t="str">
        <f t="shared" si="7"/>
        <v>R</v>
      </c>
      <c r="U28" s="77">
        <f>IFERROR(SUM('DATA TRANSIT'!M28/10*100),"")</f>
        <v>90</v>
      </c>
      <c r="V28" s="76" t="str">
        <f t="shared" si="8"/>
        <v>T</v>
      </c>
      <c r="W28" s="31"/>
    </row>
    <row r="29" spans="1:23" ht="15.75" x14ac:dyDescent="0.25">
      <c r="A29" s="78">
        <v>12</v>
      </c>
      <c r="B29" s="75" t="str">
        <f>'DATA TRANSIT'!B29</f>
        <v>MUHAMMAD DENISH RIFQIE BIN ABD RAHMAN</v>
      </c>
      <c r="C29" s="75" t="str">
        <f>'DATA TRANSIT'!C29</f>
        <v>6 CERDIK</v>
      </c>
      <c r="D29" s="75" t="str">
        <f>'DATA TRANSIT'!D29</f>
        <v>BY55932</v>
      </c>
      <c r="E29" s="76">
        <f>IFERROR(SUM('DATA TRANSIT'!E29/10*100),"")</f>
        <v>20</v>
      </c>
      <c r="F29" s="76" t="str">
        <f t="shared" si="0"/>
        <v>R</v>
      </c>
      <c r="G29" s="76">
        <f>IFERROR(SUM('DATA TRANSIT'!F29/10*100),"")</f>
        <v>70</v>
      </c>
      <c r="H29" s="76" t="str">
        <f t="shared" si="1"/>
        <v>S</v>
      </c>
      <c r="I29" s="76">
        <f>IFERROR(SUM('DATA TRANSIT'!G29/10*100),"")</f>
        <v>50</v>
      </c>
      <c r="J29" s="76" t="str">
        <f t="shared" si="2"/>
        <v>S</v>
      </c>
      <c r="K29" s="76">
        <f>IFERROR(SUM('DATA TRANSIT'!H29/10*100),"")</f>
        <v>60</v>
      </c>
      <c r="L29" s="76" t="str">
        <f t="shared" si="3"/>
        <v>S</v>
      </c>
      <c r="M29" s="77">
        <f>IFERROR(SUM('DATA TRANSIT'!I29/10*100),"")</f>
        <v>100</v>
      </c>
      <c r="N29" s="76" t="str">
        <f t="shared" si="4"/>
        <v>T</v>
      </c>
      <c r="O29" s="77">
        <f>IFERROR(SUM('DATA TRANSIT'!J29/10*100),"")</f>
        <v>50</v>
      </c>
      <c r="P29" s="76" t="str">
        <f t="shared" si="5"/>
        <v>S</v>
      </c>
      <c r="Q29" s="77">
        <f>IFERROR(SUM('DATA TRANSIT'!K29/10*100),"")</f>
        <v>50</v>
      </c>
      <c r="R29" s="76" t="str">
        <f t="shared" si="6"/>
        <v>S</v>
      </c>
      <c r="S29" s="77">
        <f>IFERROR(SUM('DATA TRANSIT'!L29/10*100),"")</f>
        <v>10</v>
      </c>
      <c r="T29" s="76" t="str">
        <f t="shared" si="7"/>
        <v>R</v>
      </c>
      <c r="U29" s="77">
        <f>IFERROR(SUM('DATA TRANSIT'!M29/10*100),"")</f>
        <v>80</v>
      </c>
      <c r="V29" s="76" t="str">
        <f t="shared" si="8"/>
        <v>T</v>
      </c>
      <c r="W29" s="31"/>
    </row>
    <row r="30" spans="1:23" ht="15.75" x14ac:dyDescent="0.25">
      <c r="A30" s="78">
        <v>13</v>
      </c>
      <c r="B30" s="75" t="str">
        <f>'DATA TRANSIT'!B30</f>
        <v>MUHAMMAD DENNY IQWAN BIN ABDULLAH</v>
      </c>
      <c r="C30" s="75" t="str">
        <f>'DATA TRANSIT'!C30</f>
        <v>6 CERDIK</v>
      </c>
      <c r="D30" s="75" t="str">
        <f>'DATA TRANSIT'!D30</f>
        <v>CA98972</v>
      </c>
      <c r="E30" s="76">
        <f>IFERROR(SUM('DATA TRANSIT'!E30/10*100),"")</f>
        <v>60</v>
      </c>
      <c r="F30" s="76" t="str">
        <f t="shared" si="0"/>
        <v>S</v>
      </c>
      <c r="G30" s="76">
        <f>IFERROR(SUM('DATA TRANSIT'!F30/10*100),"")</f>
        <v>90</v>
      </c>
      <c r="H30" s="76" t="str">
        <f t="shared" si="1"/>
        <v>T</v>
      </c>
      <c r="I30" s="76">
        <f>IFERROR(SUM('DATA TRANSIT'!G30/10*100),"")</f>
        <v>80</v>
      </c>
      <c r="J30" s="76" t="str">
        <f t="shared" si="2"/>
        <v>T</v>
      </c>
      <c r="K30" s="76">
        <f>IFERROR(SUM('DATA TRANSIT'!H30/10*100),"")</f>
        <v>60</v>
      </c>
      <c r="L30" s="76" t="str">
        <f t="shared" si="3"/>
        <v>S</v>
      </c>
      <c r="M30" s="77">
        <f>IFERROR(SUM('DATA TRANSIT'!I30/10*100),"")</f>
        <v>100</v>
      </c>
      <c r="N30" s="76" t="str">
        <f t="shared" si="4"/>
        <v>T</v>
      </c>
      <c r="O30" s="77">
        <f>IFERROR(SUM('DATA TRANSIT'!J30/10*100),"")</f>
        <v>80</v>
      </c>
      <c r="P30" s="76" t="str">
        <f t="shared" si="5"/>
        <v>T</v>
      </c>
      <c r="Q30" s="77">
        <f>IFERROR(SUM('DATA TRANSIT'!K30/10*100),"")</f>
        <v>70</v>
      </c>
      <c r="R30" s="76" t="str">
        <f t="shared" si="6"/>
        <v>S</v>
      </c>
      <c r="S30" s="77">
        <f>IFERROR(SUM('DATA TRANSIT'!L30/10*100),"")</f>
        <v>50</v>
      </c>
      <c r="T30" s="76" t="str">
        <f t="shared" si="7"/>
        <v>S</v>
      </c>
      <c r="U30" s="77">
        <f>IFERROR(SUM('DATA TRANSIT'!M30/10*100),"")</f>
        <v>70</v>
      </c>
      <c r="V30" s="76" t="str">
        <f t="shared" si="8"/>
        <v>S</v>
      </c>
      <c r="W30" s="31"/>
    </row>
    <row r="31" spans="1:23" ht="15.75" x14ac:dyDescent="0.25">
      <c r="A31" s="78">
        <v>14</v>
      </c>
      <c r="B31" s="75" t="str">
        <f>'DATA TRANSIT'!B31</f>
        <v>MUHAMMAD FARHAN BIN ABDULLAH</v>
      </c>
      <c r="C31" s="75" t="str">
        <f>'DATA TRANSIT'!C31</f>
        <v>6 CERDIK</v>
      </c>
      <c r="D31" s="75" t="str">
        <f>'DATA TRANSIT'!D31</f>
        <v>BZ57821</v>
      </c>
      <c r="E31" s="76">
        <f>IFERROR(SUM('DATA TRANSIT'!E31/10*100),"")</f>
        <v>20</v>
      </c>
      <c r="F31" s="76" t="str">
        <f t="shared" si="0"/>
        <v>R</v>
      </c>
      <c r="G31" s="76">
        <f>IFERROR(SUM('DATA TRANSIT'!F31/10*100),"")</f>
        <v>30</v>
      </c>
      <c r="H31" s="76" t="str">
        <f t="shared" si="1"/>
        <v>R</v>
      </c>
      <c r="I31" s="76">
        <f>IFERROR(SUM('DATA TRANSIT'!G31/10*100),"")</f>
        <v>80</v>
      </c>
      <c r="J31" s="76" t="str">
        <f t="shared" si="2"/>
        <v>T</v>
      </c>
      <c r="K31" s="76">
        <f>IFERROR(SUM('DATA TRANSIT'!H31/10*100),"")</f>
        <v>50</v>
      </c>
      <c r="L31" s="76" t="str">
        <f t="shared" si="3"/>
        <v>S</v>
      </c>
      <c r="M31" s="77">
        <f>IFERROR(SUM('DATA TRANSIT'!I31/10*100),"")</f>
        <v>30</v>
      </c>
      <c r="N31" s="76" t="str">
        <f t="shared" si="4"/>
        <v>R</v>
      </c>
      <c r="O31" s="77">
        <f>IFERROR(SUM('DATA TRANSIT'!J31/10*100),"")</f>
        <v>70</v>
      </c>
      <c r="P31" s="76" t="str">
        <f t="shared" si="5"/>
        <v>S</v>
      </c>
      <c r="Q31" s="77">
        <f>IFERROR(SUM('DATA TRANSIT'!K31/10*100),"")</f>
        <v>80</v>
      </c>
      <c r="R31" s="76" t="str">
        <f t="shared" si="6"/>
        <v>T</v>
      </c>
      <c r="S31" s="77">
        <f>IFERROR(SUM('DATA TRANSIT'!L31/10*100),"")</f>
        <v>60</v>
      </c>
      <c r="T31" s="76" t="str">
        <f t="shared" si="7"/>
        <v>S</v>
      </c>
      <c r="U31" s="77">
        <f>IFERROR(SUM('DATA TRANSIT'!M31/10*100),"")</f>
        <v>80</v>
      </c>
      <c r="V31" s="76" t="str">
        <f t="shared" si="8"/>
        <v>T</v>
      </c>
      <c r="W31" s="31"/>
    </row>
    <row r="32" spans="1:23" ht="15.75" x14ac:dyDescent="0.25">
      <c r="A32" s="78">
        <v>15</v>
      </c>
      <c r="B32" s="75" t="str">
        <f>'DATA TRANSIT'!B32</f>
        <v>MUHAMMAD ILMAN IZHAM MUSTAFA</v>
      </c>
      <c r="C32" s="75" t="str">
        <f>'DATA TRANSIT'!C32</f>
        <v>6 CERDIK</v>
      </c>
      <c r="D32" s="75" t="str">
        <f>'DATA TRANSIT'!D32</f>
        <v>BX60716</v>
      </c>
      <c r="E32" s="76">
        <f>IFERROR(SUM('DATA TRANSIT'!E32/10*100),"")</f>
        <v>50</v>
      </c>
      <c r="F32" s="76" t="str">
        <f t="shared" si="0"/>
        <v>S</v>
      </c>
      <c r="G32" s="76">
        <f>IFERROR(SUM('DATA TRANSIT'!F32/10*100),"")</f>
        <v>60</v>
      </c>
      <c r="H32" s="76" t="str">
        <f t="shared" si="1"/>
        <v>S</v>
      </c>
      <c r="I32" s="76">
        <f>IFERROR(SUM('DATA TRANSIT'!G32/10*100),"")</f>
        <v>90</v>
      </c>
      <c r="J32" s="76" t="str">
        <f t="shared" si="2"/>
        <v>T</v>
      </c>
      <c r="K32" s="76">
        <f>IFERROR(SUM('DATA TRANSIT'!H32/10*100),"")</f>
        <v>90</v>
      </c>
      <c r="L32" s="76" t="str">
        <f t="shared" si="3"/>
        <v>T</v>
      </c>
      <c r="M32" s="77">
        <f>IFERROR(SUM('DATA TRANSIT'!I32/10*100),"")</f>
        <v>30</v>
      </c>
      <c r="N32" s="76" t="str">
        <f t="shared" si="4"/>
        <v>R</v>
      </c>
      <c r="O32" s="77">
        <f>IFERROR(SUM('DATA TRANSIT'!J32/10*100),"")</f>
        <v>90</v>
      </c>
      <c r="P32" s="76" t="str">
        <f t="shared" si="5"/>
        <v>T</v>
      </c>
      <c r="Q32" s="77">
        <f>IFERROR(SUM('DATA TRANSIT'!K32/10*100),"")</f>
        <v>100</v>
      </c>
      <c r="R32" s="76" t="str">
        <f t="shared" si="6"/>
        <v>T</v>
      </c>
      <c r="S32" s="77">
        <f>IFERROR(SUM('DATA TRANSIT'!L32/10*100),"")</f>
        <v>80</v>
      </c>
      <c r="T32" s="76" t="str">
        <f t="shared" si="7"/>
        <v>T</v>
      </c>
      <c r="U32" s="77">
        <f>IFERROR(SUM('DATA TRANSIT'!M32/10*100),"")</f>
        <v>90</v>
      </c>
      <c r="V32" s="76" t="str">
        <f t="shared" si="8"/>
        <v>T</v>
      </c>
      <c r="W32" s="31"/>
    </row>
    <row r="33" spans="1:23" ht="15.75" x14ac:dyDescent="0.25">
      <c r="A33" s="78">
        <v>16</v>
      </c>
      <c r="B33" s="75" t="str">
        <f>'DATA TRANSIT'!B33</f>
        <v>MUHAMMAD MIFZAL AQEEF BIN MOHD MAHFUZ</v>
      </c>
      <c r="C33" s="75" t="str">
        <f>'DATA TRANSIT'!C33</f>
        <v>6 CERDIK</v>
      </c>
      <c r="D33" s="75" t="str">
        <f>'DATA TRANSIT'!D33</f>
        <v>CB94105</v>
      </c>
      <c r="E33" s="76">
        <f>IFERROR(SUM('DATA TRANSIT'!E33/10*100),"")</f>
        <v>20</v>
      </c>
      <c r="F33" s="76" t="str">
        <f t="shared" si="0"/>
        <v>R</v>
      </c>
      <c r="G33" s="76">
        <f>IFERROR(SUM('DATA TRANSIT'!F33/10*100),"")</f>
        <v>50</v>
      </c>
      <c r="H33" s="76" t="str">
        <f t="shared" si="1"/>
        <v>S</v>
      </c>
      <c r="I33" s="76">
        <f>IFERROR(SUM('DATA TRANSIT'!G33/10*100),"")</f>
        <v>80</v>
      </c>
      <c r="J33" s="76" t="str">
        <f t="shared" si="2"/>
        <v>T</v>
      </c>
      <c r="K33" s="76">
        <f>IFERROR(SUM('DATA TRANSIT'!H33/10*100),"")</f>
        <v>40</v>
      </c>
      <c r="L33" s="76" t="str">
        <f t="shared" si="3"/>
        <v>R</v>
      </c>
      <c r="M33" s="77">
        <f>IFERROR(SUM('DATA TRANSIT'!I33/10*100),"")</f>
        <v>80</v>
      </c>
      <c r="N33" s="76" t="str">
        <f t="shared" si="4"/>
        <v>T</v>
      </c>
      <c r="O33" s="77">
        <f>IFERROR(SUM('DATA TRANSIT'!J33/10*100),"")</f>
        <v>100</v>
      </c>
      <c r="P33" s="76" t="str">
        <f t="shared" si="5"/>
        <v>T</v>
      </c>
      <c r="Q33" s="77">
        <f>IFERROR(SUM('DATA TRANSIT'!K33/10*100),"")</f>
        <v>90</v>
      </c>
      <c r="R33" s="76" t="str">
        <f t="shared" si="6"/>
        <v>T</v>
      </c>
      <c r="S33" s="77">
        <f>IFERROR(SUM('DATA TRANSIT'!L33/10*100),"")</f>
        <v>30</v>
      </c>
      <c r="T33" s="76" t="str">
        <f t="shared" si="7"/>
        <v>R</v>
      </c>
      <c r="U33" s="77">
        <f>IFERROR(SUM('DATA TRANSIT'!M33/10*100),"")</f>
        <v>80</v>
      </c>
      <c r="V33" s="76" t="str">
        <f t="shared" si="8"/>
        <v>T</v>
      </c>
      <c r="W33" s="31"/>
    </row>
    <row r="34" spans="1:23" ht="15.75" x14ac:dyDescent="0.25">
      <c r="A34" s="78">
        <v>17</v>
      </c>
      <c r="B34" s="75" t="str">
        <f>'DATA TRANSIT'!B34</f>
        <v>MUHAMMAD NAZRUL IKHWAN BIN KAMARUDIN</v>
      </c>
      <c r="C34" s="75" t="str">
        <f>'DATA TRANSIT'!C34</f>
        <v>6 CERDIK</v>
      </c>
      <c r="D34" s="75" t="str">
        <f>'DATA TRANSIT'!D34</f>
        <v>BX58344</v>
      </c>
      <c r="E34" s="76">
        <f>IFERROR(SUM('DATA TRANSIT'!E34/10*100),"")</f>
        <v>20</v>
      </c>
      <c r="F34" s="76" t="str">
        <f t="shared" si="0"/>
        <v>R</v>
      </c>
      <c r="G34" s="76">
        <f>IFERROR(SUM('DATA TRANSIT'!F34/10*100),"")</f>
        <v>90</v>
      </c>
      <c r="H34" s="76" t="str">
        <f t="shared" si="1"/>
        <v>T</v>
      </c>
      <c r="I34" s="76">
        <f>IFERROR(SUM('DATA TRANSIT'!G34/10*100),"")</f>
        <v>90</v>
      </c>
      <c r="J34" s="76" t="str">
        <f t="shared" si="2"/>
        <v>T</v>
      </c>
      <c r="K34" s="76">
        <f>IFERROR(SUM('DATA TRANSIT'!H34/10*100),"")</f>
        <v>70</v>
      </c>
      <c r="L34" s="76" t="str">
        <f t="shared" si="3"/>
        <v>S</v>
      </c>
      <c r="M34" s="77">
        <f>IFERROR(SUM('DATA TRANSIT'!I34/10*100),"")</f>
        <v>80</v>
      </c>
      <c r="N34" s="76" t="str">
        <f t="shared" si="4"/>
        <v>T</v>
      </c>
      <c r="O34" s="77">
        <f>IFERROR(SUM('DATA TRANSIT'!J34/10*100),"")</f>
        <v>70</v>
      </c>
      <c r="P34" s="76" t="str">
        <f t="shared" si="5"/>
        <v>S</v>
      </c>
      <c r="Q34" s="77">
        <f>IFERROR(SUM('DATA TRANSIT'!K34/10*100),"")</f>
        <v>80</v>
      </c>
      <c r="R34" s="76" t="str">
        <f t="shared" si="6"/>
        <v>T</v>
      </c>
      <c r="S34" s="77">
        <f>IFERROR(SUM('DATA TRANSIT'!L34/10*100),"")</f>
        <v>20</v>
      </c>
      <c r="T34" s="76" t="str">
        <f t="shared" si="7"/>
        <v>R</v>
      </c>
      <c r="U34" s="77">
        <f>IFERROR(SUM('DATA TRANSIT'!M34/10*100),"")</f>
        <v>100</v>
      </c>
      <c r="V34" s="76" t="str">
        <f t="shared" si="8"/>
        <v>T</v>
      </c>
      <c r="W34" s="31"/>
    </row>
    <row r="35" spans="1:23" ht="15.75" x14ac:dyDescent="0.25">
      <c r="A35" s="78">
        <v>18</v>
      </c>
      <c r="B35" s="75" t="str">
        <f>'DATA TRANSIT'!B35</f>
        <v>MUHAMMAD SYAWAL BIN MUHAMAD RASDI</v>
      </c>
      <c r="C35" s="75" t="str">
        <f>'DATA TRANSIT'!C35</f>
        <v>6 CERDIK</v>
      </c>
      <c r="D35" s="75" t="str">
        <f>'DATA TRANSIT'!D35</f>
        <v>BY54904</v>
      </c>
      <c r="E35" s="76">
        <f>IFERROR(SUM('DATA TRANSIT'!E35/10*100),"")</f>
        <v>40</v>
      </c>
      <c r="F35" s="76" t="str">
        <f t="shared" si="0"/>
        <v>R</v>
      </c>
      <c r="G35" s="76">
        <f>IFERROR(SUM('DATA TRANSIT'!F35/10*100),"")</f>
        <v>90</v>
      </c>
      <c r="H35" s="76" t="str">
        <f t="shared" si="1"/>
        <v>T</v>
      </c>
      <c r="I35" s="76">
        <f>IFERROR(SUM('DATA TRANSIT'!G35/10*100),"")</f>
        <v>90</v>
      </c>
      <c r="J35" s="76" t="str">
        <f t="shared" si="2"/>
        <v>T</v>
      </c>
      <c r="K35" s="76">
        <f>IFERROR(SUM('DATA TRANSIT'!H35/10*100),"")</f>
        <v>80</v>
      </c>
      <c r="L35" s="76" t="str">
        <f t="shared" si="3"/>
        <v>T</v>
      </c>
      <c r="M35" s="77">
        <f>IFERROR(SUM('DATA TRANSIT'!I35/10*100),"")</f>
        <v>100</v>
      </c>
      <c r="N35" s="76" t="str">
        <f t="shared" si="4"/>
        <v>T</v>
      </c>
      <c r="O35" s="77">
        <f>IFERROR(SUM('DATA TRANSIT'!J35/10*100),"")</f>
        <v>90</v>
      </c>
      <c r="P35" s="76" t="str">
        <f t="shared" si="5"/>
        <v>T</v>
      </c>
      <c r="Q35" s="77">
        <f>IFERROR(SUM('DATA TRANSIT'!K35/10*100),"")</f>
        <v>80</v>
      </c>
      <c r="R35" s="76" t="str">
        <f t="shared" si="6"/>
        <v>T</v>
      </c>
      <c r="S35" s="77">
        <f>IFERROR(SUM('DATA TRANSIT'!L35/10*100),"")</f>
        <v>40</v>
      </c>
      <c r="T35" s="76" t="str">
        <f t="shared" si="7"/>
        <v>R</v>
      </c>
      <c r="U35" s="77">
        <f>IFERROR(SUM('DATA TRANSIT'!M35/10*100),"")</f>
        <v>100</v>
      </c>
      <c r="V35" s="76" t="str">
        <f t="shared" si="8"/>
        <v>T</v>
      </c>
      <c r="W35" s="31"/>
    </row>
    <row r="36" spans="1:23" ht="15.75" x14ac:dyDescent="0.25">
      <c r="A36" s="78">
        <v>19</v>
      </c>
      <c r="B36" s="75" t="str">
        <f>'DATA TRANSIT'!B36</f>
        <v>NUR AFIQAH SYUHADAH BINTI RIZAL</v>
      </c>
      <c r="C36" s="75" t="str">
        <f>'DATA TRANSIT'!C36</f>
        <v>6 CERDIK</v>
      </c>
      <c r="D36" s="75" t="str">
        <f>'DATA TRANSIT'!D36</f>
        <v>CA36570</v>
      </c>
      <c r="E36" s="76">
        <f>IFERROR(SUM('DATA TRANSIT'!E36/10*100),"")</f>
        <v>40</v>
      </c>
      <c r="F36" s="76" t="str">
        <f t="shared" si="0"/>
        <v>R</v>
      </c>
      <c r="G36" s="76">
        <f>IFERROR(SUM('DATA TRANSIT'!F36/10*100),"")</f>
        <v>60</v>
      </c>
      <c r="H36" s="76" t="str">
        <f t="shared" si="1"/>
        <v>S</v>
      </c>
      <c r="I36" s="76">
        <f>IFERROR(SUM('DATA TRANSIT'!G36/10*100),"")</f>
        <v>70</v>
      </c>
      <c r="J36" s="76" t="str">
        <f t="shared" si="2"/>
        <v>S</v>
      </c>
      <c r="K36" s="76">
        <f>IFERROR(SUM('DATA TRANSIT'!H36/10*100),"")</f>
        <v>50</v>
      </c>
      <c r="L36" s="76" t="str">
        <f t="shared" si="3"/>
        <v>S</v>
      </c>
      <c r="M36" s="77">
        <f>IFERROR(SUM('DATA TRANSIT'!I36/10*100),"")</f>
        <v>90</v>
      </c>
      <c r="N36" s="76" t="str">
        <f t="shared" si="4"/>
        <v>T</v>
      </c>
      <c r="O36" s="77">
        <f>IFERROR(SUM('DATA TRANSIT'!J36/10*100),"")</f>
        <v>70</v>
      </c>
      <c r="P36" s="76" t="str">
        <f t="shared" si="5"/>
        <v>S</v>
      </c>
      <c r="Q36" s="77">
        <f>IFERROR(SUM('DATA TRANSIT'!K36/10*100),"")</f>
        <v>60</v>
      </c>
      <c r="R36" s="76" t="str">
        <f t="shared" si="6"/>
        <v>S</v>
      </c>
      <c r="S36" s="77">
        <f>IFERROR(SUM('DATA TRANSIT'!L36/10*100),"")</f>
        <v>0</v>
      </c>
      <c r="T36" s="76" t="str">
        <f t="shared" si="7"/>
        <v>R</v>
      </c>
      <c r="U36" s="77">
        <f>IFERROR(SUM('DATA TRANSIT'!M36/10*100),"")</f>
        <v>90</v>
      </c>
      <c r="V36" s="76" t="str">
        <f t="shared" si="8"/>
        <v>T</v>
      </c>
      <c r="W36" s="31"/>
    </row>
    <row r="37" spans="1:23" ht="15.75" x14ac:dyDescent="0.25">
      <c r="A37" s="78">
        <v>20</v>
      </c>
      <c r="B37" s="75" t="str">
        <f>'DATA TRANSIT'!B37</f>
        <v>NUR AIMUNI FATIYAH BINTI AFZANIZAM</v>
      </c>
      <c r="C37" s="75" t="str">
        <f>'DATA TRANSIT'!C37</f>
        <v>6 CERDIK</v>
      </c>
      <c r="D37" s="75" t="str">
        <f>'DATA TRANSIT'!D37</f>
        <v>BY54611</v>
      </c>
      <c r="E37" s="76">
        <f>IFERROR(SUM('DATA TRANSIT'!E37/10*100),"")</f>
        <v>30</v>
      </c>
      <c r="F37" s="76" t="str">
        <f t="shared" si="0"/>
        <v>R</v>
      </c>
      <c r="G37" s="76">
        <f>IFERROR(SUM('DATA TRANSIT'!F37/10*100),"")</f>
        <v>70</v>
      </c>
      <c r="H37" s="76" t="str">
        <f t="shared" si="1"/>
        <v>S</v>
      </c>
      <c r="I37" s="76">
        <f>IFERROR(SUM('DATA TRANSIT'!G37/10*100),"")</f>
        <v>80</v>
      </c>
      <c r="J37" s="76" t="str">
        <f t="shared" si="2"/>
        <v>T</v>
      </c>
      <c r="K37" s="76">
        <f>IFERROR(SUM('DATA TRANSIT'!H37/10*100),"")</f>
        <v>60</v>
      </c>
      <c r="L37" s="76" t="str">
        <f t="shared" si="3"/>
        <v>S</v>
      </c>
      <c r="M37" s="77">
        <f>IFERROR(SUM('DATA TRANSIT'!I37/10*100),"")</f>
        <v>90</v>
      </c>
      <c r="N37" s="76" t="str">
        <f t="shared" si="4"/>
        <v>T</v>
      </c>
      <c r="O37" s="77">
        <f>IFERROR(SUM('DATA TRANSIT'!J37/10*100),"")</f>
        <v>90</v>
      </c>
      <c r="P37" s="76" t="str">
        <f t="shared" si="5"/>
        <v>T</v>
      </c>
      <c r="Q37" s="77">
        <f>IFERROR(SUM('DATA TRANSIT'!K37/10*100),"")</f>
        <v>20</v>
      </c>
      <c r="R37" s="76" t="str">
        <f t="shared" si="6"/>
        <v>R</v>
      </c>
      <c r="S37" s="77">
        <f>IFERROR(SUM('DATA TRANSIT'!L37/10*100),"")</f>
        <v>30</v>
      </c>
      <c r="T37" s="76" t="str">
        <f t="shared" si="7"/>
        <v>R</v>
      </c>
      <c r="U37" s="77">
        <f>IFERROR(SUM('DATA TRANSIT'!M37/10*100),"")</f>
        <v>70</v>
      </c>
      <c r="V37" s="76" t="str">
        <f t="shared" si="8"/>
        <v>S</v>
      </c>
      <c r="W37" s="31"/>
    </row>
    <row r="38" spans="1:23" ht="15.75" x14ac:dyDescent="0.25">
      <c r="A38" s="78">
        <v>21</v>
      </c>
      <c r="B38" s="75" t="str">
        <f>'DATA TRANSIT'!B38</f>
        <v>NUR AISYAH RAUDAH BINTI RAMLAN</v>
      </c>
      <c r="C38" s="75" t="str">
        <f>'DATA TRANSIT'!C38</f>
        <v>6 CERDIK</v>
      </c>
      <c r="D38" s="75" t="str">
        <f>'DATA TRANSIT'!D38</f>
        <v>BY56853</v>
      </c>
      <c r="E38" s="76">
        <f>IFERROR(SUM('DATA TRANSIT'!E38/10*100),"")</f>
        <v>70</v>
      </c>
      <c r="F38" s="76" t="str">
        <f t="shared" si="0"/>
        <v>S</v>
      </c>
      <c r="G38" s="76">
        <f>IFERROR(SUM('DATA TRANSIT'!F38/10*100),"")</f>
        <v>70</v>
      </c>
      <c r="H38" s="76" t="str">
        <f t="shared" si="1"/>
        <v>S</v>
      </c>
      <c r="I38" s="76">
        <f>IFERROR(SUM('DATA TRANSIT'!G38/10*100),"")</f>
        <v>100</v>
      </c>
      <c r="J38" s="76" t="str">
        <f t="shared" si="2"/>
        <v>T</v>
      </c>
      <c r="K38" s="76">
        <f>IFERROR(SUM('DATA TRANSIT'!H38/10*100),"")</f>
        <v>100</v>
      </c>
      <c r="L38" s="76" t="str">
        <f t="shared" si="3"/>
        <v>T</v>
      </c>
      <c r="M38" s="77">
        <f>IFERROR(SUM('DATA TRANSIT'!I38/10*100),"")</f>
        <v>90</v>
      </c>
      <c r="N38" s="76" t="str">
        <f t="shared" si="4"/>
        <v>T</v>
      </c>
      <c r="O38" s="77">
        <f>IFERROR(SUM('DATA TRANSIT'!J38/10*100),"")</f>
        <v>100</v>
      </c>
      <c r="P38" s="76" t="str">
        <f t="shared" si="5"/>
        <v>T</v>
      </c>
      <c r="Q38" s="77">
        <f>IFERROR(SUM('DATA TRANSIT'!K38/10*100),"")</f>
        <v>100</v>
      </c>
      <c r="R38" s="76" t="str">
        <f t="shared" si="6"/>
        <v>T</v>
      </c>
      <c r="S38" s="77">
        <f>IFERROR(SUM('DATA TRANSIT'!L38/10*100),"")</f>
        <v>100</v>
      </c>
      <c r="T38" s="76" t="str">
        <f t="shared" si="7"/>
        <v>T</v>
      </c>
      <c r="U38" s="77">
        <f>IFERROR(SUM('DATA TRANSIT'!M38/10*100),"")</f>
        <v>100</v>
      </c>
      <c r="V38" s="76" t="str">
        <f t="shared" si="8"/>
        <v>T</v>
      </c>
      <c r="W38" s="31"/>
    </row>
    <row r="39" spans="1:23" ht="15.75" x14ac:dyDescent="0.25">
      <c r="A39" s="78">
        <v>22</v>
      </c>
      <c r="B39" s="75" t="str">
        <f>'DATA TRANSIT'!B39</f>
        <v>NUR ALYA NAJWA BINTI SABARUDIN</v>
      </c>
      <c r="C39" s="75" t="str">
        <f>'DATA TRANSIT'!C39</f>
        <v>6 CERDIK</v>
      </c>
      <c r="D39" s="75" t="str">
        <f>'DATA TRANSIT'!D39</f>
        <v>CB48440</v>
      </c>
      <c r="E39" s="76">
        <f>IFERROR(SUM('DATA TRANSIT'!E39/10*100),"")</f>
        <v>40</v>
      </c>
      <c r="F39" s="76" t="str">
        <f t="shared" si="0"/>
        <v>R</v>
      </c>
      <c r="G39" s="76">
        <f>IFERROR(SUM('DATA TRANSIT'!F39/10*100),"")</f>
        <v>60</v>
      </c>
      <c r="H39" s="76" t="str">
        <f t="shared" si="1"/>
        <v>S</v>
      </c>
      <c r="I39" s="76">
        <f>IFERROR(SUM('DATA TRANSIT'!G39/10*100),"")</f>
        <v>90</v>
      </c>
      <c r="J39" s="76" t="str">
        <f t="shared" si="2"/>
        <v>T</v>
      </c>
      <c r="K39" s="76">
        <f>IFERROR(SUM('DATA TRANSIT'!H39/10*100),"")</f>
        <v>30</v>
      </c>
      <c r="L39" s="76" t="str">
        <f t="shared" si="3"/>
        <v>R</v>
      </c>
      <c r="M39" s="77">
        <f>IFERROR(SUM('DATA TRANSIT'!I39/10*100),"")</f>
        <v>20</v>
      </c>
      <c r="N39" s="76" t="str">
        <f t="shared" si="4"/>
        <v>R</v>
      </c>
      <c r="O39" s="77">
        <f>IFERROR(SUM('DATA TRANSIT'!J39/10*100),"")</f>
        <v>100</v>
      </c>
      <c r="P39" s="76" t="str">
        <f t="shared" si="5"/>
        <v>T</v>
      </c>
      <c r="Q39" s="77">
        <f>IFERROR(SUM('DATA TRANSIT'!K39/10*100),"")</f>
        <v>50</v>
      </c>
      <c r="R39" s="76" t="str">
        <f t="shared" si="6"/>
        <v>S</v>
      </c>
      <c r="S39" s="77">
        <f>IFERROR(SUM('DATA TRANSIT'!L39/10*100),"")</f>
        <v>20</v>
      </c>
      <c r="T39" s="76" t="str">
        <f t="shared" si="7"/>
        <v>R</v>
      </c>
      <c r="U39" s="77">
        <f>IFERROR(SUM('DATA TRANSIT'!M39/10*100),"")</f>
        <v>80</v>
      </c>
      <c r="V39" s="76" t="str">
        <f t="shared" si="8"/>
        <v>T</v>
      </c>
      <c r="W39" s="31"/>
    </row>
    <row r="40" spans="1:23" ht="15.75" x14ac:dyDescent="0.25">
      <c r="A40" s="78">
        <v>23</v>
      </c>
      <c r="B40" s="75" t="str">
        <f>'DATA TRANSIT'!B40</f>
        <v>NUR ATIQAH BALQIS BINTI MARUDDIN</v>
      </c>
      <c r="C40" s="75" t="str">
        <f>'DATA TRANSIT'!C40</f>
        <v>6 CERDIK</v>
      </c>
      <c r="D40" s="75" t="str">
        <f>'DATA TRANSIT'!D40</f>
        <v>BW04040</v>
      </c>
      <c r="E40" s="76">
        <f>IFERROR(SUM('DATA TRANSIT'!E40/10*100),"")</f>
        <v>40</v>
      </c>
      <c r="F40" s="76" t="str">
        <f t="shared" si="0"/>
        <v>R</v>
      </c>
      <c r="G40" s="76">
        <f>IFERROR(SUM('DATA TRANSIT'!F40/10*100),"")</f>
        <v>60</v>
      </c>
      <c r="H40" s="76" t="str">
        <f t="shared" si="1"/>
        <v>S</v>
      </c>
      <c r="I40" s="76">
        <f>IFERROR(SUM('DATA TRANSIT'!G40/10*100),"")</f>
        <v>90</v>
      </c>
      <c r="J40" s="76" t="str">
        <f t="shared" si="2"/>
        <v>T</v>
      </c>
      <c r="K40" s="76">
        <f>IFERROR(SUM('DATA TRANSIT'!H40/10*100),"")</f>
        <v>30</v>
      </c>
      <c r="L40" s="76" t="str">
        <f t="shared" si="3"/>
        <v>R</v>
      </c>
      <c r="M40" s="77">
        <f>IFERROR(SUM('DATA TRANSIT'!I40/10*100),"")</f>
        <v>90</v>
      </c>
      <c r="N40" s="76" t="str">
        <f t="shared" si="4"/>
        <v>T</v>
      </c>
      <c r="O40" s="77">
        <f>IFERROR(SUM('DATA TRANSIT'!J40/10*100),"")</f>
        <v>80</v>
      </c>
      <c r="P40" s="76" t="str">
        <f t="shared" si="5"/>
        <v>T</v>
      </c>
      <c r="Q40" s="77">
        <f>IFERROR(SUM('DATA TRANSIT'!K40/10*100),"")</f>
        <v>30</v>
      </c>
      <c r="R40" s="76" t="str">
        <f t="shared" si="6"/>
        <v>R</v>
      </c>
      <c r="S40" s="77">
        <f>IFERROR(SUM('DATA TRANSIT'!L40/10*100),"")</f>
        <v>40</v>
      </c>
      <c r="T40" s="76" t="str">
        <f t="shared" si="7"/>
        <v>R</v>
      </c>
      <c r="U40" s="77">
        <f>IFERROR(SUM('DATA TRANSIT'!M40/10*100),"")</f>
        <v>100</v>
      </c>
      <c r="V40" s="76" t="str">
        <f t="shared" si="8"/>
        <v>T</v>
      </c>
      <c r="W40" s="31"/>
    </row>
    <row r="41" spans="1:23" ht="15.75" x14ac:dyDescent="0.25">
      <c r="A41" s="78">
        <v>24</v>
      </c>
      <c r="B41" s="75" t="str">
        <f>'DATA TRANSIT'!B41</f>
        <v>NUR DAMIA NAJWA BINTI MOHAMAD NIZAM</v>
      </c>
      <c r="C41" s="75" t="str">
        <f>'DATA TRANSIT'!C41</f>
        <v>6 CERDIK</v>
      </c>
      <c r="D41" s="75" t="str">
        <f>'DATA TRANSIT'!D41</f>
        <v>BY56713</v>
      </c>
      <c r="E41" s="76">
        <f>IFERROR(SUM('DATA TRANSIT'!E41/10*100),"")</f>
        <v>40</v>
      </c>
      <c r="F41" s="76" t="str">
        <f t="shared" si="0"/>
        <v>R</v>
      </c>
      <c r="G41" s="76">
        <f>IFERROR(SUM('DATA TRANSIT'!F41/10*100),"")</f>
        <v>50</v>
      </c>
      <c r="H41" s="76" t="str">
        <f t="shared" si="1"/>
        <v>S</v>
      </c>
      <c r="I41" s="76">
        <f>IFERROR(SUM('DATA TRANSIT'!G41/10*100),"")</f>
        <v>100</v>
      </c>
      <c r="J41" s="76" t="str">
        <f t="shared" si="2"/>
        <v>T</v>
      </c>
      <c r="K41" s="76">
        <f>IFERROR(SUM('DATA TRANSIT'!H41/10*100),"")</f>
        <v>50</v>
      </c>
      <c r="L41" s="76" t="str">
        <f t="shared" si="3"/>
        <v>S</v>
      </c>
      <c r="M41" s="77">
        <f>IFERROR(SUM('DATA TRANSIT'!I41/10*100),"")</f>
        <v>90</v>
      </c>
      <c r="N41" s="76" t="str">
        <f t="shared" si="4"/>
        <v>T</v>
      </c>
      <c r="O41" s="77">
        <f>IFERROR(SUM('DATA TRANSIT'!J41/10*100),"")</f>
        <v>50</v>
      </c>
      <c r="P41" s="76" t="str">
        <f t="shared" si="5"/>
        <v>S</v>
      </c>
      <c r="Q41" s="77">
        <f>IFERROR(SUM('DATA TRANSIT'!K41/10*100),"")</f>
        <v>60</v>
      </c>
      <c r="R41" s="76" t="str">
        <f t="shared" si="6"/>
        <v>S</v>
      </c>
      <c r="S41" s="77">
        <f>IFERROR(SUM('DATA TRANSIT'!L41/10*100),"")</f>
        <v>40</v>
      </c>
      <c r="T41" s="76" t="str">
        <f t="shared" si="7"/>
        <v>R</v>
      </c>
      <c r="U41" s="77">
        <f>IFERROR(SUM('DATA TRANSIT'!M41/10*100),"")</f>
        <v>100</v>
      </c>
      <c r="V41" s="76" t="str">
        <f t="shared" si="8"/>
        <v>T</v>
      </c>
      <c r="W41" s="31"/>
    </row>
    <row r="42" spans="1:23" ht="15.75" x14ac:dyDescent="0.25">
      <c r="A42" s="78">
        <v>25</v>
      </c>
      <c r="B42" s="75" t="str">
        <f>'DATA TRANSIT'!B42</f>
        <v>NUR HAZURA IZATIE BINTI NOR SHAHFUDIN</v>
      </c>
      <c r="C42" s="75" t="str">
        <f>'DATA TRANSIT'!C42</f>
        <v>6 CERDIK</v>
      </c>
      <c r="D42" s="75" t="str">
        <f>'DATA TRANSIT'!D42</f>
        <v>CB47713</v>
      </c>
      <c r="E42" s="76">
        <f>IFERROR(SUM('DATA TRANSIT'!E42/10*100),"")</f>
        <v>40</v>
      </c>
      <c r="F42" s="76" t="str">
        <f t="shared" si="0"/>
        <v>R</v>
      </c>
      <c r="G42" s="76">
        <f>IFERROR(SUM('DATA TRANSIT'!F42/10*100),"")</f>
        <v>50</v>
      </c>
      <c r="H42" s="76" t="str">
        <f t="shared" si="1"/>
        <v>S</v>
      </c>
      <c r="I42" s="76">
        <f>IFERROR(SUM('DATA TRANSIT'!G42/10*100),"")</f>
        <v>80</v>
      </c>
      <c r="J42" s="76" t="str">
        <f t="shared" si="2"/>
        <v>T</v>
      </c>
      <c r="K42" s="76">
        <f>IFERROR(SUM('DATA TRANSIT'!H42/10*100),"")</f>
        <v>60</v>
      </c>
      <c r="L42" s="76" t="str">
        <f t="shared" si="3"/>
        <v>S</v>
      </c>
      <c r="M42" s="77">
        <f>IFERROR(SUM('DATA TRANSIT'!I42/10*100),"")</f>
        <v>70</v>
      </c>
      <c r="N42" s="76" t="str">
        <f t="shared" si="4"/>
        <v>S</v>
      </c>
      <c r="O42" s="77">
        <f>IFERROR(SUM('DATA TRANSIT'!J42/10*100),"")</f>
        <v>40</v>
      </c>
      <c r="P42" s="76" t="str">
        <f t="shared" si="5"/>
        <v>R</v>
      </c>
      <c r="Q42" s="77">
        <f>IFERROR(SUM('DATA TRANSIT'!K42/10*100),"")</f>
        <v>70</v>
      </c>
      <c r="R42" s="76" t="str">
        <f t="shared" si="6"/>
        <v>S</v>
      </c>
      <c r="S42" s="77">
        <f>IFERROR(SUM('DATA TRANSIT'!L42/10*100),"")</f>
        <v>40</v>
      </c>
      <c r="T42" s="76" t="str">
        <f t="shared" si="7"/>
        <v>R</v>
      </c>
      <c r="U42" s="77">
        <f>IFERROR(SUM('DATA TRANSIT'!M42/10*100),"")</f>
        <v>90</v>
      </c>
      <c r="V42" s="76" t="str">
        <f t="shared" si="8"/>
        <v>T</v>
      </c>
      <c r="W42" s="31"/>
    </row>
    <row r="43" spans="1:23" ht="15.75" x14ac:dyDescent="0.25">
      <c r="A43" s="78">
        <v>26</v>
      </c>
      <c r="B43" s="75" t="str">
        <f>'DATA TRANSIT'!B43</f>
        <v>NUR SYAFFIAHTUL HANIS BINTI MOHD ZAINIZAM</v>
      </c>
      <c r="C43" s="75" t="str">
        <f>'DATA TRANSIT'!C43</f>
        <v>6 CERDIK</v>
      </c>
      <c r="D43" s="75" t="str">
        <f>'DATA TRANSIT'!D43</f>
        <v>BX63361</v>
      </c>
      <c r="E43" s="76">
        <f>IFERROR(SUM('DATA TRANSIT'!E43/10*100),"")</f>
        <v>60</v>
      </c>
      <c r="F43" s="76" t="str">
        <f t="shared" si="0"/>
        <v>S</v>
      </c>
      <c r="G43" s="76">
        <f>IFERROR(SUM('DATA TRANSIT'!F43/10*100),"")</f>
        <v>80</v>
      </c>
      <c r="H43" s="76" t="str">
        <f t="shared" si="1"/>
        <v>T</v>
      </c>
      <c r="I43" s="76">
        <f>IFERROR(SUM('DATA TRANSIT'!G43/10*100),"")</f>
        <v>70</v>
      </c>
      <c r="J43" s="76" t="str">
        <f t="shared" si="2"/>
        <v>S</v>
      </c>
      <c r="K43" s="76">
        <f>IFERROR(SUM('DATA TRANSIT'!H43/10*100),"")</f>
        <v>60</v>
      </c>
      <c r="L43" s="76" t="str">
        <f t="shared" si="3"/>
        <v>S</v>
      </c>
      <c r="M43" s="77">
        <f>IFERROR(SUM('DATA TRANSIT'!I43/10*100),"")</f>
        <v>100</v>
      </c>
      <c r="N43" s="76" t="str">
        <f t="shared" si="4"/>
        <v>T</v>
      </c>
      <c r="O43" s="77">
        <f>IFERROR(SUM('DATA TRANSIT'!J43/10*100),"")</f>
        <v>70</v>
      </c>
      <c r="P43" s="76" t="str">
        <f t="shared" si="5"/>
        <v>S</v>
      </c>
      <c r="Q43" s="77">
        <f>IFERROR(SUM('DATA TRANSIT'!K43/10*100),"")</f>
        <v>50</v>
      </c>
      <c r="R43" s="76" t="str">
        <f t="shared" si="6"/>
        <v>S</v>
      </c>
      <c r="S43" s="77">
        <f>IFERROR(SUM('DATA TRANSIT'!L43/10*100),"")</f>
        <v>20</v>
      </c>
      <c r="T43" s="76" t="str">
        <f t="shared" si="7"/>
        <v>R</v>
      </c>
      <c r="U43" s="77">
        <f>IFERROR(SUM('DATA TRANSIT'!M43/10*100),"")</f>
        <v>60</v>
      </c>
      <c r="V43" s="76" t="str">
        <f t="shared" si="8"/>
        <v>S</v>
      </c>
      <c r="W43" s="31"/>
    </row>
    <row r="44" spans="1:23" ht="15.75" x14ac:dyDescent="0.25">
      <c r="A44" s="78">
        <v>27</v>
      </c>
      <c r="B44" s="75" t="str">
        <f>'DATA TRANSIT'!B44</f>
        <v>NURIN KHAIRA BINTI ABDULLAH</v>
      </c>
      <c r="C44" s="75" t="str">
        <f>'DATA TRANSIT'!C44</f>
        <v>6 CERDIK</v>
      </c>
      <c r="D44" s="75" t="str">
        <f>'DATA TRANSIT'!D44</f>
        <v>BY56722</v>
      </c>
      <c r="E44" s="76">
        <f>IFERROR(SUM('DATA TRANSIT'!E44/10*100),"")</f>
        <v>30</v>
      </c>
      <c r="F44" s="76" t="str">
        <f t="shared" si="0"/>
        <v>R</v>
      </c>
      <c r="G44" s="76">
        <f>IFERROR(SUM('DATA TRANSIT'!F44/10*100),"")</f>
        <v>50</v>
      </c>
      <c r="H44" s="76" t="str">
        <f t="shared" si="1"/>
        <v>S</v>
      </c>
      <c r="I44" s="76">
        <f>IFERROR(SUM('DATA TRANSIT'!G44/10*100),"")</f>
        <v>90</v>
      </c>
      <c r="J44" s="76" t="str">
        <f t="shared" si="2"/>
        <v>T</v>
      </c>
      <c r="K44" s="76">
        <f>IFERROR(SUM('DATA TRANSIT'!H44/10*100),"")</f>
        <v>80</v>
      </c>
      <c r="L44" s="76" t="str">
        <f t="shared" si="3"/>
        <v>T</v>
      </c>
      <c r="M44" s="77">
        <f>IFERROR(SUM('DATA TRANSIT'!I44/10*100),"")</f>
        <v>100</v>
      </c>
      <c r="N44" s="76" t="str">
        <f t="shared" si="4"/>
        <v>T</v>
      </c>
      <c r="O44" s="77">
        <f>IFERROR(SUM('DATA TRANSIT'!J44/10*100),"")</f>
        <v>90</v>
      </c>
      <c r="P44" s="76" t="str">
        <f t="shared" si="5"/>
        <v>T</v>
      </c>
      <c r="Q44" s="77">
        <f>IFERROR(SUM('DATA TRANSIT'!K44/10*100),"")</f>
        <v>60</v>
      </c>
      <c r="R44" s="76" t="str">
        <f t="shared" si="6"/>
        <v>S</v>
      </c>
      <c r="S44" s="77">
        <f>IFERROR(SUM('DATA TRANSIT'!L44/10*100),"")</f>
        <v>70</v>
      </c>
      <c r="T44" s="76" t="str">
        <f t="shared" si="7"/>
        <v>S</v>
      </c>
      <c r="U44" s="77">
        <f>IFERROR(SUM('DATA TRANSIT'!M44/10*100),"")</f>
        <v>90</v>
      </c>
      <c r="V44" s="76" t="str">
        <f t="shared" si="8"/>
        <v>T</v>
      </c>
      <c r="W44" s="31"/>
    </row>
    <row r="45" spans="1:23" ht="15.75" x14ac:dyDescent="0.25">
      <c r="A45" s="78">
        <v>28</v>
      </c>
      <c r="B45" s="75" t="str">
        <f>'DATA TRANSIT'!B45</f>
        <v>NURMIZA SOFIA BINTI HELMYZAN</v>
      </c>
      <c r="C45" s="75" t="str">
        <f>'DATA TRANSIT'!C45</f>
        <v>6 CERDIK</v>
      </c>
      <c r="D45" s="75" t="str">
        <f>'DATA TRANSIT'!D45</f>
        <v>BY43841</v>
      </c>
      <c r="E45" s="76">
        <f>IFERROR(SUM('DATA TRANSIT'!E45/10*100),"")</f>
        <v>50</v>
      </c>
      <c r="F45" s="76" t="str">
        <f t="shared" si="0"/>
        <v>S</v>
      </c>
      <c r="G45" s="76">
        <f>IFERROR(SUM('DATA TRANSIT'!F45/10*100),"")</f>
        <v>50</v>
      </c>
      <c r="H45" s="76" t="str">
        <f t="shared" si="1"/>
        <v>S</v>
      </c>
      <c r="I45" s="76">
        <f>IFERROR(SUM('DATA TRANSIT'!G45/10*100),"")</f>
        <v>80</v>
      </c>
      <c r="J45" s="76" t="str">
        <f t="shared" si="2"/>
        <v>T</v>
      </c>
      <c r="K45" s="76">
        <f>IFERROR(SUM('DATA TRANSIT'!H45/10*100),"")</f>
        <v>70</v>
      </c>
      <c r="L45" s="76" t="str">
        <f t="shared" si="3"/>
        <v>S</v>
      </c>
      <c r="M45" s="77">
        <f>IFERROR(SUM('DATA TRANSIT'!I45/10*100),"")</f>
        <v>50</v>
      </c>
      <c r="N45" s="76" t="str">
        <f t="shared" si="4"/>
        <v>S</v>
      </c>
      <c r="O45" s="77">
        <f>IFERROR(SUM('DATA TRANSIT'!J45/10*100),"")</f>
        <v>80</v>
      </c>
      <c r="P45" s="76" t="str">
        <f t="shared" si="5"/>
        <v>T</v>
      </c>
      <c r="Q45" s="77">
        <f>IFERROR(SUM('DATA TRANSIT'!K45/10*100),"")</f>
        <v>90</v>
      </c>
      <c r="R45" s="76" t="str">
        <f t="shared" si="6"/>
        <v>T</v>
      </c>
      <c r="S45" s="77">
        <f>IFERROR(SUM('DATA TRANSIT'!L45/10*100),"")</f>
        <v>100</v>
      </c>
      <c r="T45" s="76" t="str">
        <f t="shared" si="7"/>
        <v>T</v>
      </c>
      <c r="U45" s="77">
        <f>IFERROR(SUM('DATA TRANSIT'!M45/10*100),"")</f>
        <v>60</v>
      </c>
      <c r="V45" s="76" t="str">
        <f t="shared" si="8"/>
        <v>S</v>
      </c>
      <c r="W45" s="31"/>
    </row>
    <row r="46" spans="1:23" ht="15.75" x14ac:dyDescent="0.25">
      <c r="A46" s="78">
        <v>29</v>
      </c>
      <c r="B46" s="75" t="str">
        <f>'DATA TRANSIT'!B46</f>
        <v>NURUL QISTINA BINTI MAHDHIR</v>
      </c>
      <c r="C46" s="75" t="str">
        <f>'DATA TRANSIT'!C46</f>
        <v>6 CERDIK</v>
      </c>
      <c r="D46" s="75" t="str">
        <f>'DATA TRANSIT'!D46</f>
        <v>CA92823</v>
      </c>
      <c r="E46" s="76">
        <f>IFERROR(SUM('DATA TRANSIT'!E46/10*100),"")</f>
        <v>60</v>
      </c>
      <c r="F46" s="76" t="str">
        <f t="shared" si="0"/>
        <v>S</v>
      </c>
      <c r="G46" s="76">
        <f>IFERROR(SUM('DATA TRANSIT'!F46/10*100),"")</f>
        <v>40</v>
      </c>
      <c r="H46" s="76" t="str">
        <f t="shared" si="1"/>
        <v>R</v>
      </c>
      <c r="I46" s="76">
        <f>IFERROR(SUM('DATA TRANSIT'!G46/10*100),"")</f>
        <v>50</v>
      </c>
      <c r="J46" s="76" t="str">
        <f t="shared" si="2"/>
        <v>S</v>
      </c>
      <c r="K46" s="76">
        <f>IFERROR(SUM('DATA TRANSIT'!H46/10*100),"")</f>
        <v>30</v>
      </c>
      <c r="L46" s="76" t="str">
        <f t="shared" si="3"/>
        <v>R</v>
      </c>
      <c r="M46" s="77">
        <f>IFERROR(SUM('DATA TRANSIT'!I46/10*100),"")</f>
        <v>90</v>
      </c>
      <c r="N46" s="76" t="str">
        <f t="shared" si="4"/>
        <v>T</v>
      </c>
      <c r="O46" s="77">
        <f>IFERROR(SUM('DATA TRANSIT'!J46/10*100),"")</f>
        <v>70</v>
      </c>
      <c r="P46" s="76" t="str">
        <f t="shared" si="5"/>
        <v>S</v>
      </c>
      <c r="Q46" s="77">
        <f>IFERROR(SUM('DATA TRANSIT'!K46/10*100),"")</f>
        <v>70</v>
      </c>
      <c r="R46" s="76" t="str">
        <f t="shared" si="6"/>
        <v>S</v>
      </c>
      <c r="S46" s="77">
        <f>IFERROR(SUM('DATA TRANSIT'!L46/10*100),"")</f>
        <v>30</v>
      </c>
      <c r="T46" s="76" t="str">
        <f t="shared" si="7"/>
        <v>R</v>
      </c>
      <c r="U46" s="77">
        <f>IFERROR(SUM('DATA TRANSIT'!M46/10*100),"")</f>
        <v>60</v>
      </c>
      <c r="V46" s="76" t="str">
        <f t="shared" si="8"/>
        <v>S</v>
      </c>
      <c r="W46" s="31"/>
    </row>
    <row r="47" spans="1:23" ht="15.75" x14ac:dyDescent="0.25">
      <c r="A47" s="78">
        <v>30</v>
      </c>
      <c r="B47" s="75" t="str">
        <f>'DATA TRANSIT'!B47</f>
        <v>PUTERI NUR SYAHADAH BINTI MUHAMMAD HANAFI KEW</v>
      </c>
      <c r="C47" s="75" t="str">
        <f>'DATA TRANSIT'!C47</f>
        <v>6 CERDIK</v>
      </c>
      <c r="D47" s="75" t="str">
        <f>'DATA TRANSIT'!D47</f>
        <v>BY52766</v>
      </c>
      <c r="E47" s="76">
        <f>IFERROR(SUM('DATA TRANSIT'!E47/10*100),"")</f>
        <v>50</v>
      </c>
      <c r="F47" s="76" t="str">
        <f t="shared" si="0"/>
        <v>S</v>
      </c>
      <c r="G47" s="76">
        <f>IFERROR(SUM('DATA TRANSIT'!F47/10*100),"")</f>
        <v>40</v>
      </c>
      <c r="H47" s="76" t="str">
        <f t="shared" si="1"/>
        <v>R</v>
      </c>
      <c r="I47" s="76">
        <f>IFERROR(SUM('DATA TRANSIT'!G47/10*100),"")</f>
        <v>80</v>
      </c>
      <c r="J47" s="76" t="str">
        <f t="shared" si="2"/>
        <v>T</v>
      </c>
      <c r="K47" s="76">
        <f>IFERROR(SUM('DATA TRANSIT'!H47/10*100),"")</f>
        <v>60</v>
      </c>
      <c r="L47" s="76" t="str">
        <f t="shared" si="3"/>
        <v>S</v>
      </c>
      <c r="M47" s="77">
        <f>IFERROR(SUM('DATA TRANSIT'!I47/10*100),"")</f>
        <v>60</v>
      </c>
      <c r="N47" s="76" t="str">
        <f t="shared" si="4"/>
        <v>S</v>
      </c>
      <c r="O47" s="77">
        <f>IFERROR(SUM('DATA TRANSIT'!J47/10*100),"")</f>
        <v>100</v>
      </c>
      <c r="P47" s="76" t="str">
        <f t="shared" si="5"/>
        <v>T</v>
      </c>
      <c r="Q47" s="77">
        <f>IFERROR(SUM('DATA TRANSIT'!K47/10*100),"")</f>
        <v>60</v>
      </c>
      <c r="R47" s="76" t="str">
        <f t="shared" si="6"/>
        <v>S</v>
      </c>
      <c r="S47" s="77">
        <f>IFERROR(SUM('DATA TRANSIT'!L47/10*100),"")</f>
        <v>60</v>
      </c>
      <c r="T47" s="76" t="str">
        <f t="shared" si="7"/>
        <v>S</v>
      </c>
      <c r="U47" s="77">
        <f>IFERROR(SUM('DATA TRANSIT'!M47/10*100),"")</f>
        <v>80</v>
      </c>
      <c r="V47" s="76" t="str">
        <f t="shared" si="8"/>
        <v>T</v>
      </c>
      <c r="W47" s="31"/>
    </row>
    <row r="48" spans="1:23" ht="15.75" x14ac:dyDescent="0.25">
      <c r="A48" s="78">
        <v>31</v>
      </c>
      <c r="B48" s="75" t="str">
        <f>'DATA TRANSIT'!B48</f>
        <v>RAJA MUZZAFFAR SHAH BIN RAJA NAZRULAZMIR</v>
      </c>
      <c r="C48" s="75" t="str">
        <f>'DATA TRANSIT'!C48</f>
        <v>6 CERDIK</v>
      </c>
      <c r="D48" s="75" t="str">
        <f>'DATA TRANSIT'!D48</f>
        <v>CB48439</v>
      </c>
      <c r="E48" s="76">
        <f>IFERROR(SUM('DATA TRANSIT'!E48/10*100),"")</f>
        <v>50</v>
      </c>
      <c r="F48" s="76" t="str">
        <f t="shared" si="0"/>
        <v>S</v>
      </c>
      <c r="G48" s="76">
        <f>IFERROR(SUM('DATA TRANSIT'!F48/10*100),"")</f>
        <v>60</v>
      </c>
      <c r="H48" s="76" t="str">
        <f t="shared" si="1"/>
        <v>S</v>
      </c>
      <c r="I48" s="76">
        <f>IFERROR(SUM('DATA TRANSIT'!G48/10*100),"")</f>
        <v>90</v>
      </c>
      <c r="J48" s="76" t="str">
        <f t="shared" si="2"/>
        <v>T</v>
      </c>
      <c r="K48" s="76">
        <f>IFERROR(SUM('DATA TRANSIT'!H48/10*100),"")</f>
        <v>50</v>
      </c>
      <c r="L48" s="76" t="str">
        <f t="shared" si="3"/>
        <v>S</v>
      </c>
      <c r="M48" s="77">
        <f>IFERROR(SUM('DATA TRANSIT'!I48/10*100),"")</f>
        <v>100</v>
      </c>
      <c r="N48" s="76" t="str">
        <f t="shared" si="4"/>
        <v>T</v>
      </c>
      <c r="O48" s="77">
        <f>IFERROR(SUM('DATA TRANSIT'!J48/10*100),"")</f>
        <v>60</v>
      </c>
      <c r="P48" s="76" t="str">
        <f t="shared" si="5"/>
        <v>S</v>
      </c>
      <c r="Q48" s="77">
        <f>IFERROR(SUM('DATA TRANSIT'!K48/10*100),"")</f>
        <v>90</v>
      </c>
      <c r="R48" s="76" t="str">
        <f t="shared" si="6"/>
        <v>T</v>
      </c>
      <c r="S48" s="77">
        <f>IFERROR(SUM('DATA TRANSIT'!L48/10*100),"")</f>
        <v>90</v>
      </c>
      <c r="T48" s="76" t="str">
        <f t="shared" si="7"/>
        <v>T</v>
      </c>
      <c r="U48" s="77">
        <f>IFERROR(SUM('DATA TRANSIT'!M48/10*100),"")</f>
        <v>90</v>
      </c>
      <c r="V48" s="76" t="str">
        <f t="shared" si="8"/>
        <v>T</v>
      </c>
      <c r="W48" s="31"/>
    </row>
    <row r="49" spans="1:23" ht="15.75" x14ac:dyDescent="0.25">
      <c r="A49" s="78">
        <v>32</v>
      </c>
      <c r="B49" s="75" t="str">
        <f>'DATA TRANSIT'!B49</f>
        <v>SITI NORNAZIATUL AZRINDA BINTI AZMAN</v>
      </c>
      <c r="C49" s="75" t="str">
        <f>'DATA TRANSIT'!C49</f>
        <v>6 CERDIK</v>
      </c>
      <c r="D49" s="75" t="str">
        <f>'DATA TRANSIT'!D49</f>
        <v>BY20222</v>
      </c>
      <c r="E49" s="76">
        <f>IFERROR(SUM('DATA TRANSIT'!E49/10*100),"")</f>
        <v>90</v>
      </c>
      <c r="F49" s="76" t="str">
        <f t="shared" si="0"/>
        <v>T</v>
      </c>
      <c r="G49" s="76">
        <f>IFERROR(SUM('DATA TRANSIT'!F49/10*100),"")</f>
        <v>90</v>
      </c>
      <c r="H49" s="76" t="str">
        <f t="shared" si="1"/>
        <v>T</v>
      </c>
      <c r="I49" s="76">
        <f>IFERROR(SUM('DATA TRANSIT'!G49/10*100),"")</f>
        <v>80</v>
      </c>
      <c r="J49" s="76" t="str">
        <f t="shared" si="2"/>
        <v>T</v>
      </c>
      <c r="K49" s="76">
        <f>IFERROR(SUM('DATA TRANSIT'!H49/10*100),"")</f>
        <v>80</v>
      </c>
      <c r="L49" s="76" t="str">
        <f t="shared" si="3"/>
        <v>T</v>
      </c>
      <c r="M49" s="77">
        <f>IFERROR(SUM('DATA TRANSIT'!I49/10*100),"")</f>
        <v>100</v>
      </c>
      <c r="N49" s="76" t="str">
        <f t="shared" si="4"/>
        <v>T</v>
      </c>
      <c r="O49" s="77">
        <f>IFERROR(SUM('DATA TRANSIT'!J49/10*100),"")</f>
        <v>60</v>
      </c>
      <c r="P49" s="76" t="str">
        <f t="shared" si="5"/>
        <v>S</v>
      </c>
      <c r="Q49" s="77">
        <f>IFERROR(SUM('DATA TRANSIT'!K49/10*100),"")</f>
        <v>60</v>
      </c>
      <c r="R49" s="76" t="str">
        <f t="shared" si="6"/>
        <v>S</v>
      </c>
      <c r="S49" s="77">
        <f>IFERROR(SUM('DATA TRANSIT'!L49/10*100),"")</f>
        <v>60</v>
      </c>
      <c r="T49" s="76" t="str">
        <f t="shared" si="7"/>
        <v>S</v>
      </c>
      <c r="U49" s="77">
        <f>IFERROR(SUM('DATA TRANSIT'!M49/10*100),"")</f>
        <v>90</v>
      </c>
      <c r="V49" s="76" t="str">
        <f t="shared" si="8"/>
        <v>T</v>
      </c>
      <c r="W49" s="31"/>
    </row>
    <row r="50" spans="1:23" ht="15.75" x14ac:dyDescent="0.25">
      <c r="A50" s="78">
        <v>33</v>
      </c>
      <c r="B50" s="75" t="str">
        <f>'DATA TRANSIT'!B50</f>
        <v>WARDATUL BATRISYIA BINTI MOHD FAIZUL</v>
      </c>
      <c r="C50" s="75" t="str">
        <f>'DATA TRANSIT'!C50</f>
        <v>6 CERDIK</v>
      </c>
      <c r="D50" s="75" t="str">
        <f>'DATA TRANSIT'!D50</f>
        <v>CA37578</v>
      </c>
      <c r="E50" s="76">
        <f>IFERROR(SUM('DATA TRANSIT'!E50/10*100),"")</f>
        <v>50</v>
      </c>
      <c r="F50" s="76" t="str">
        <f t="shared" ref="F50:F77" si="9">IFERROR(VLOOKUP(E50,GRED1,3,TRUE),"")</f>
        <v>S</v>
      </c>
      <c r="G50" s="76">
        <f>IFERROR(SUM('DATA TRANSIT'!F50/10*100),"")</f>
        <v>70</v>
      </c>
      <c r="H50" s="76" t="str">
        <f t="shared" ref="H50:H77" si="10">IFERROR(VLOOKUP(G50,GRED1,3,TRUE),"")</f>
        <v>S</v>
      </c>
      <c r="I50" s="76">
        <f>IFERROR(SUM('DATA TRANSIT'!G50/10*100),"")</f>
        <v>80</v>
      </c>
      <c r="J50" s="76" t="str">
        <f t="shared" ref="J50:J77" si="11">IFERROR(VLOOKUP(I50,GRED1,3,TRUE),"")</f>
        <v>T</v>
      </c>
      <c r="K50" s="76">
        <f>IFERROR(SUM('DATA TRANSIT'!H50/10*100),"")</f>
        <v>50</v>
      </c>
      <c r="L50" s="76" t="str">
        <f t="shared" ref="L50:L77" si="12">IFERROR(VLOOKUP(K50,GRED1,3,TRUE),"")</f>
        <v>S</v>
      </c>
      <c r="M50" s="77">
        <f>IFERROR(SUM('DATA TRANSIT'!I50/10*100),"")</f>
        <v>90</v>
      </c>
      <c r="N50" s="76" t="str">
        <f t="shared" ref="N50:N77" si="13">IFERROR(VLOOKUP(M50,GRED1,3,TRUE),"")</f>
        <v>T</v>
      </c>
      <c r="O50" s="77">
        <f>IFERROR(SUM('DATA TRANSIT'!J50/10*100),"")</f>
        <v>80</v>
      </c>
      <c r="P50" s="76" t="str">
        <f t="shared" ref="P50:P77" si="14">IFERROR(VLOOKUP(O50,GRED1,3,TRUE),"")</f>
        <v>T</v>
      </c>
      <c r="Q50" s="77">
        <f>IFERROR(SUM('DATA TRANSIT'!K50/10*100),"")</f>
        <v>80</v>
      </c>
      <c r="R50" s="76" t="str">
        <f t="shared" ref="R50:R77" si="15">IFERROR(VLOOKUP(Q50,GRED1,3,TRUE),"")</f>
        <v>T</v>
      </c>
      <c r="S50" s="77">
        <f>IFERROR(SUM('DATA TRANSIT'!L50/10*100),"")</f>
        <v>40</v>
      </c>
      <c r="T50" s="76" t="str">
        <f t="shared" ref="T50:T77" si="16">IFERROR(VLOOKUP(S50,GRED1,3,TRUE),"")</f>
        <v>R</v>
      </c>
      <c r="U50" s="77">
        <f>IFERROR(SUM('DATA TRANSIT'!M50/10*100),"")</f>
        <v>90</v>
      </c>
      <c r="V50" s="76" t="str">
        <f t="shared" ref="V50:V77" si="17">IFERROR(VLOOKUP(U50,GRED1,3,TRUE),"")</f>
        <v>T</v>
      </c>
      <c r="W50" s="31"/>
    </row>
    <row r="51" spans="1:23" ht="15.75" x14ac:dyDescent="0.25">
      <c r="A51" s="78">
        <v>34</v>
      </c>
      <c r="B51" s="75" t="str">
        <f>'DATA TRANSIT'!B51</f>
        <v/>
      </c>
      <c r="C51" s="75" t="str">
        <f>'DATA TRANSIT'!C51</f>
        <v/>
      </c>
      <c r="D51" s="75" t="str">
        <f>'DATA TRANSIT'!D51</f>
        <v/>
      </c>
      <c r="E51" s="76" t="str">
        <f>IFERROR(SUM('DATA TRANSIT'!E51/10*100),"")</f>
        <v/>
      </c>
      <c r="F51" s="76" t="str">
        <f t="shared" si="9"/>
        <v/>
      </c>
      <c r="G51" s="76" t="str">
        <f>IFERROR(SUM('DATA TRANSIT'!F51/10*100),"")</f>
        <v/>
      </c>
      <c r="H51" s="76" t="str">
        <f t="shared" si="10"/>
        <v/>
      </c>
      <c r="I51" s="76" t="str">
        <f>IFERROR(SUM('DATA TRANSIT'!G51/10*100),"")</f>
        <v/>
      </c>
      <c r="J51" s="76" t="str">
        <f t="shared" si="11"/>
        <v/>
      </c>
      <c r="K51" s="76" t="str">
        <f>IFERROR(SUM('DATA TRANSIT'!H51/10*100),"")</f>
        <v/>
      </c>
      <c r="L51" s="76" t="str">
        <f t="shared" si="12"/>
        <v/>
      </c>
      <c r="M51" s="77" t="str">
        <f>IFERROR(SUM('DATA TRANSIT'!I51/10*100),"")</f>
        <v/>
      </c>
      <c r="N51" s="76" t="str">
        <f t="shared" si="13"/>
        <v/>
      </c>
      <c r="O51" s="77" t="str">
        <f>IFERROR(SUM('DATA TRANSIT'!J51/10*100),"")</f>
        <v/>
      </c>
      <c r="P51" s="76" t="str">
        <f t="shared" si="14"/>
        <v/>
      </c>
      <c r="Q51" s="77" t="str">
        <f>IFERROR(SUM('DATA TRANSIT'!K51/10*100),"")</f>
        <v/>
      </c>
      <c r="R51" s="76" t="str">
        <f t="shared" si="15"/>
        <v/>
      </c>
      <c r="S51" s="77" t="str">
        <f>IFERROR(SUM('DATA TRANSIT'!L51/10*100),"")</f>
        <v/>
      </c>
      <c r="T51" s="76" t="str">
        <f t="shared" si="16"/>
        <v/>
      </c>
      <c r="U51" s="77" t="str">
        <f>IFERROR(SUM('DATA TRANSIT'!M51/10*100),"")</f>
        <v/>
      </c>
      <c r="V51" s="76" t="str">
        <f t="shared" si="17"/>
        <v/>
      </c>
      <c r="W51" s="31"/>
    </row>
    <row r="52" spans="1:23" ht="15.75" x14ac:dyDescent="0.25">
      <c r="A52" s="78">
        <v>35</v>
      </c>
      <c r="B52" s="75" t="str">
        <f>'DATA TRANSIT'!B52</f>
        <v/>
      </c>
      <c r="C52" s="75" t="str">
        <f>'DATA TRANSIT'!C52</f>
        <v/>
      </c>
      <c r="D52" s="75" t="str">
        <f>'DATA TRANSIT'!D52</f>
        <v/>
      </c>
      <c r="E52" s="76" t="str">
        <f>IFERROR(SUM('DATA TRANSIT'!E52/10*100),"")</f>
        <v/>
      </c>
      <c r="F52" s="76" t="str">
        <f t="shared" si="9"/>
        <v/>
      </c>
      <c r="G52" s="76" t="str">
        <f>IFERROR(SUM('DATA TRANSIT'!F52/10*100),"")</f>
        <v/>
      </c>
      <c r="H52" s="76" t="str">
        <f t="shared" si="10"/>
        <v/>
      </c>
      <c r="I52" s="76" t="str">
        <f>IFERROR(SUM('DATA TRANSIT'!G52/10*100),"")</f>
        <v/>
      </c>
      <c r="J52" s="76" t="str">
        <f t="shared" si="11"/>
        <v/>
      </c>
      <c r="K52" s="76" t="str">
        <f>IFERROR(SUM('DATA TRANSIT'!H52/10*100),"")</f>
        <v/>
      </c>
      <c r="L52" s="76" t="str">
        <f t="shared" si="12"/>
        <v/>
      </c>
      <c r="M52" s="77" t="str">
        <f>IFERROR(SUM('DATA TRANSIT'!I52/10*100),"")</f>
        <v/>
      </c>
      <c r="N52" s="76" t="str">
        <f t="shared" si="13"/>
        <v/>
      </c>
      <c r="O52" s="77" t="str">
        <f>IFERROR(SUM('DATA TRANSIT'!J52/10*100),"")</f>
        <v/>
      </c>
      <c r="P52" s="76" t="str">
        <f t="shared" si="14"/>
        <v/>
      </c>
      <c r="Q52" s="77" t="str">
        <f>IFERROR(SUM('DATA TRANSIT'!K52/10*100),"")</f>
        <v/>
      </c>
      <c r="R52" s="76" t="str">
        <f t="shared" si="15"/>
        <v/>
      </c>
      <c r="S52" s="77" t="str">
        <f>IFERROR(SUM('DATA TRANSIT'!L52/10*100),"")</f>
        <v/>
      </c>
      <c r="T52" s="76" t="str">
        <f t="shared" si="16"/>
        <v/>
      </c>
      <c r="U52" s="77" t="str">
        <f>IFERROR(SUM('DATA TRANSIT'!M52/10*100),"")</f>
        <v/>
      </c>
      <c r="V52" s="76" t="str">
        <f t="shared" si="17"/>
        <v/>
      </c>
      <c r="W52" s="31"/>
    </row>
    <row r="53" spans="1:23" ht="15.75" x14ac:dyDescent="0.25">
      <c r="A53" s="78">
        <v>36</v>
      </c>
      <c r="B53" s="75" t="str">
        <f>'DATA TRANSIT'!B53</f>
        <v/>
      </c>
      <c r="C53" s="75" t="str">
        <f>'DATA TRANSIT'!C53</f>
        <v/>
      </c>
      <c r="D53" s="75" t="str">
        <f>'DATA TRANSIT'!D53</f>
        <v/>
      </c>
      <c r="E53" s="76" t="str">
        <f>IFERROR(SUM('DATA TRANSIT'!E53/10*100),"")</f>
        <v/>
      </c>
      <c r="F53" s="76" t="str">
        <f t="shared" si="9"/>
        <v/>
      </c>
      <c r="G53" s="76" t="str">
        <f>IFERROR(SUM('DATA TRANSIT'!F53/10*100),"")</f>
        <v/>
      </c>
      <c r="H53" s="76" t="str">
        <f t="shared" si="10"/>
        <v/>
      </c>
      <c r="I53" s="76" t="str">
        <f>IFERROR(SUM('DATA TRANSIT'!G53/10*100),"")</f>
        <v/>
      </c>
      <c r="J53" s="76" t="str">
        <f t="shared" si="11"/>
        <v/>
      </c>
      <c r="K53" s="76" t="str">
        <f>IFERROR(SUM('DATA TRANSIT'!H53/10*100),"")</f>
        <v/>
      </c>
      <c r="L53" s="76" t="str">
        <f t="shared" si="12"/>
        <v/>
      </c>
      <c r="M53" s="77" t="str">
        <f>IFERROR(SUM('DATA TRANSIT'!I53/10*100),"")</f>
        <v/>
      </c>
      <c r="N53" s="76" t="str">
        <f t="shared" si="13"/>
        <v/>
      </c>
      <c r="O53" s="77" t="str">
        <f>IFERROR(SUM('DATA TRANSIT'!J53/10*100),"")</f>
        <v/>
      </c>
      <c r="P53" s="76" t="str">
        <f t="shared" si="14"/>
        <v/>
      </c>
      <c r="Q53" s="77" t="str">
        <f>IFERROR(SUM('DATA TRANSIT'!K53/10*100),"")</f>
        <v/>
      </c>
      <c r="R53" s="76" t="str">
        <f t="shared" si="15"/>
        <v/>
      </c>
      <c r="S53" s="77" t="str">
        <f>IFERROR(SUM('DATA TRANSIT'!L53/10*100),"")</f>
        <v/>
      </c>
      <c r="T53" s="76" t="str">
        <f t="shared" si="16"/>
        <v/>
      </c>
      <c r="U53" s="77" t="str">
        <f>IFERROR(SUM('DATA TRANSIT'!M53/10*100),"")</f>
        <v/>
      </c>
      <c r="V53" s="76" t="str">
        <f t="shared" si="17"/>
        <v/>
      </c>
      <c r="W53" s="31"/>
    </row>
    <row r="54" spans="1:23" ht="15.75" x14ac:dyDescent="0.25">
      <c r="A54" s="78">
        <v>37</v>
      </c>
      <c r="B54" s="75" t="str">
        <f>'DATA TRANSIT'!B54</f>
        <v/>
      </c>
      <c r="C54" s="75" t="str">
        <f>'DATA TRANSIT'!C54</f>
        <v/>
      </c>
      <c r="D54" s="75" t="str">
        <f>'DATA TRANSIT'!D54</f>
        <v/>
      </c>
      <c r="E54" s="76" t="str">
        <f>IFERROR(SUM('DATA TRANSIT'!E54/10*100),"")</f>
        <v/>
      </c>
      <c r="F54" s="76" t="str">
        <f t="shared" si="9"/>
        <v/>
      </c>
      <c r="G54" s="76" t="str">
        <f>IFERROR(SUM('DATA TRANSIT'!F54/10*100),"")</f>
        <v/>
      </c>
      <c r="H54" s="76" t="str">
        <f t="shared" si="10"/>
        <v/>
      </c>
      <c r="I54" s="76" t="str">
        <f>IFERROR(SUM('DATA TRANSIT'!G54/10*100),"")</f>
        <v/>
      </c>
      <c r="J54" s="76" t="str">
        <f t="shared" si="11"/>
        <v/>
      </c>
      <c r="K54" s="76" t="str">
        <f>IFERROR(SUM('DATA TRANSIT'!H54/10*100),"")</f>
        <v/>
      </c>
      <c r="L54" s="76" t="str">
        <f t="shared" si="12"/>
        <v/>
      </c>
      <c r="M54" s="77" t="str">
        <f>IFERROR(SUM('DATA TRANSIT'!I54/10*100),"")</f>
        <v/>
      </c>
      <c r="N54" s="76" t="str">
        <f t="shared" si="13"/>
        <v/>
      </c>
      <c r="O54" s="77" t="str">
        <f>IFERROR(SUM('DATA TRANSIT'!J54/10*100),"")</f>
        <v/>
      </c>
      <c r="P54" s="76" t="str">
        <f t="shared" si="14"/>
        <v/>
      </c>
      <c r="Q54" s="77" t="str">
        <f>IFERROR(SUM('DATA TRANSIT'!K54/10*100),"")</f>
        <v/>
      </c>
      <c r="R54" s="76" t="str">
        <f t="shared" si="15"/>
        <v/>
      </c>
      <c r="S54" s="77" t="str">
        <f>IFERROR(SUM('DATA TRANSIT'!L54/10*100),"")</f>
        <v/>
      </c>
      <c r="T54" s="76" t="str">
        <f t="shared" si="16"/>
        <v/>
      </c>
      <c r="U54" s="77" t="str">
        <f>IFERROR(SUM('DATA TRANSIT'!M54/10*100),"")</f>
        <v/>
      </c>
      <c r="V54" s="76" t="str">
        <f t="shared" si="17"/>
        <v/>
      </c>
      <c r="W54" s="31"/>
    </row>
    <row r="55" spans="1:23" ht="15.75" x14ac:dyDescent="0.25">
      <c r="A55" s="78">
        <v>38</v>
      </c>
      <c r="B55" s="75" t="str">
        <f>'DATA TRANSIT'!B55</f>
        <v/>
      </c>
      <c r="C55" s="75" t="str">
        <f>'DATA TRANSIT'!C55</f>
        <v/>
      </c>
      <c r="D55" s="75" t="str">
        <f>'DATA TRANSIT'!D55</f>
        <v/>
      </c>
      <c r="E55" s="76" t="str">
        <f>IFERROR(SUM('DATA TRANSIT'!E55/10*100),"")</f>
        <v/>
      </c>
      <c r="F55" s="76" t="str">
        <f t="shared" si="9"/>
        <v/>
      </c>
      <c r="G55" s="76" t="str">
        <f>IFERROR(SUM('DATA TRANSIT'!F55/10*100),"")</f>
        <v/>
      </c>
      <c r="H55" s="76" t="str">
        <f t="shared" si="10"/>
        <v/>
      </c>
      <c r="I55" s="76" t="str">
        <f>IFERROR(SUM('DATA TRANSIT'!G55/10*100),"")</f>
        <v/>
      </c>
      <c r="J55" s="76" t="str">
        <f t="shared" si="11"/>
        <v/>
      </c>
      <c r="K55" s="76" t="str">
        <f>IFERROR(SUM('DATA TRANSIT'!H55/10*100),"")</f>
        <v/>
      </c>
      <c r="L55" s="76" t="str">
        <f t="shared" si="12"/>
        <v/>
      </c>
      <c r="M55" s="77" t="str">
        <f>IFERROR(SUM('DATA TRANSIT'!I55/10*100),"")</f>
        <v/>
      </c>
      <c r="N55" s="76" t="str">
        <f t="shared" si="13"/>
        <v/>
      </c>
      <c r="O55" s="77" t="str">
        <f>IFERROR(SUM('DATA TRANSIT'!J55/10*100),"")</f>
        <v/>
      </c>
      <c r="P55" s="76" t="str">
        <f t="shared" si="14"/>
        <v/>
      </c>
      <c r="Q55" s="77" t="str">
        <f>IFERROR(SUM('DATA TRANSIT'!K55/10*100),"")</f>
        <v/>
      </c>
      <c r="R55" s="76" t="str">
        <f t="shared" si="15"/>
        <v/>
      </c>
      <c r="S55" s="77" t="str">
        <f>IFERROR(SUM('DATA TRANSIT'!L55/10*100),"")</f>
        <v/>
      </c>
      <c r="T55" s="76" t="str">
        <f t="shared" si="16"/>
        <v/>
      </c>
      <c r="U55" s="77" t="str">
        <f>IFERROR(SUM('DATA TRANSIT'!M55/10*100),"")</f>
        <v/>
      </c>
      <c r="V55" s="76" t="str">
        <f t="shared" si="17"/>
        <v/>
      </c>
      <c r="W55" s="31"/>
    </row>
    <row r="56" spans="1:23" ht="15.75" x14ac:dyDescent="0.25">
      <c r="A56" s="78">
        <v>39</v>
      </c>
      <c r="B56" s="75" t="str">
        <f>'DATA TRANSIT'!B56</f>
        <v/>
      </c>
      <c r="C56" s="75" t="str">
        <f>'DATA TRANSIT'!C56</f>
        <v/>
      </c>
      <c r="D56" s="75" t="str">
        <f>'DATA TRANSIT'!D56</f>
        <v/>
      </c>
      <c r="E56" s="76" t="str">
        <f>IFERROR(SUM('DATA TRANSIT'!E56/10*100),"")</f>
        <v/>
      </c>
      <c r="F56" s="76" t="str">
        <f t="shared" si="9"/>
        <v/>
      </c>
      <c r="G56" s="76" t="str">
        <f>IFERROR(SUM('DATA TRANSIT'!F56/10*100),"")</f>
        <v/>
      </c>
      <c r="H56" s="76" t="str">
        <f t="shared" si="10"/>
        <v/>
      </c>
      <c r="I56" s="76" t="str">
        <f>IFERROR(SUM('DATA TRANSIT'!G56/10*100),"")</f>
        <v/>
      </c>
      <c r="J56" s="76" t="str">
        <f t="shared" si="11"/>
        <v/>
      </c>
      <c r="K56" s="76" t="str">
        <f>IFERROR(SUM('DATA TRANSIT'!H56/10*100),"")</f>
        <v/>
      </c>
      <c r="L56" s="76" t="str">
        <f t="shared" si="12"/>
        <v/>
      </c>
      <c r="M56" s="77" t="str">
        <f>IFERROR(SUM('DATA TRANSIT'!I56/10*100),"")</f>
        <v/>
      </c>
      <c r="N56" s="76" t="str">
        <f t="shared" si="13"/>
        <v/>
      </c>
      <c r="O56" s="77" t="str">
        <f>IFERROR(SUM('DATA TRANSIT'!J56/10*100),"")</f>
        <v/>
      </c>
      <c r="P56" s="76" t="str">
        <f t="shared" si="14"/>
        <v/>
      </c>
      <c r="Q56" s="77" t="str">
        <f>IFERROR(SUM('DATA TRANSIT'!K56/10*100),"")</f>
        <v/>
      </c>
      <c r="R56" s="76" t="str">
        <f t="shared" si="15"/>
        <v/>
      </c>
      <c r="S56" s="77" t="str">
        <f>IFERROR(SUM('DATA TRANSIT'!L56/10*100),"")</f>
        <v/>
      </c>
      <c r="T56" s="76" t="str">
        <f t="shared" si="16"/>
        <v/>
      </c>
      <c r="U56" s="77" t="str">
        <f>IFERROR(SUM('DATA TRANSIT'!M56/10*100),"")</f>
        <v/>
      </c>
      <c r="V56" s="76" t="str">
        <f t="shared" si="17"/>
        <v/>
      </c>
      <c r="W56" s="31"/>
    </row>
    <row r="57" spans="1:23" ht="15.75" x14ac:dyDescent="0.25">
      <c r="A57" s="78">
        <v>40</v>
      </c>
      <c r="B57" s="75" t="str">
        <f>'DATA TRANSIT'!B57</f>
        <v/>
      </c>
      <c r="C57" s="75" t="str">
        <f>'DATA TRANSIT'!C57</f>
        <v/>
      </c>
      <c r="D57" s="75" t="str">
        <f>'DATA TRANSIT'!D57</f>
        <v/>
      </c>
      <c r="E57" s="76" t="str">
        <f>IFERROR(SUM('DATA TRANSIT'!E57/10*100),"")</f>
        <v/>
      </c>
      <c r="F57" s="76" t="str">
        <f t="shared" si="9"/>
        <v/>
      </c>
      <c r="G57" s="76" t="str">
        <f>IFERROR(SUM('DATA TRANSIT'!F57/10*100),"")</f>
        <v/>
      </c>
      <c r="H57" s="76" t="str">
        <f t="shared" si="10"/>
        <v/>
      </c>
      <c r="I57" s="76" t="str">
        <f>IFERROR(SUM('DATA TRANSIT'!G57/10*100),"")</f>
        <v/>
      </c>
      <c r="J57" s="76" t="str">
        <f t="shared" si="11"/>
        <v/>
      </c>
      <c r="K57" s="76" t="str">
        <f>IFERROR(SUM('DATA TRANSIT'!H57/10*100),"")</f>
        <v/>
      </c>
      <c r="L57" s="76" t="str">
        <f t="shared" si="12"/>
        <v/>
      </c>
      <c r="M57" s="77" t="str">
        <f>IFERROR(SUM('DATA TRANSIT'!I57/10*100),"")</f>
        <v/>
      </c>
      <c r="N57" s="76" t="str">
        <f t="shared" si="13"/>
        <v/>
      </c>
      <c r="O57" s="77" t="str">
        <f>IFERROR(SUM('DATA TRANSIT'!J57/10*100),"")</f>
        <v/>
      </c>
      <c r="P57" s="76" t="str">
        <f t="shared" si="14"/>
        <v/>
      </c>
      <c r="Q57" s="77" t="str">
        <f>IFERROR(SUM('DATA TRANSIT'!K57/10*100),"")</f>
        <v/>
      </c>
      <c r="R57" s="76" t="str">
        <f t="shared" si="15"/>
        <v/>
      </c>
      <c r="S57" s="77" t="str">
        <f>IFERROR(SUM('DATA TRANSIT'!L57/10*100),"")</f>
        <v/>
      </c>
      <c r="T57" s="76" t="str">
        <f t="shared" si="16"/>
        <v/>
      </c>
      <c r="U57" s="77" t="str">
        <f>IFERROR(SUM('DATA TRANSIT'!M57/10*100),"")</f>
        <v/>
      </c>
      <c r="V57" s="76" t="str">
        <f t="shared" si="17"/>
        <v/>
      </c>
      <c r="W57" s="31"/>
    </row>
    <row r="58" spans="1:23" ht="15.75" x14ac:dyDescent="0.25">
      <c r="A58" s="78">
        <v>41</v>
      </c>
      <c r="B58" s="75" t="str">
        <f>'DATA TRANSIT'!B58</f>
        <v/>
      </c>
      <c r="C58" s="75" t="str">
        <f>'DATA TRANSIT'!C58</f>
        <v/>
      </c>
      <c r="D58" s="75" t="str">
        <f>'DATA TRANSIT'!D58</f>
        <v/>
      </c>
      <c r="E58" s="76" t="str">
        <f>IFERROR(SUM('DATA TRANSIT'!E58/10*100),"")</f>
        <v/>
      </c>
      <c r="F58" s="76" t="str">
        <f t="shared" si="9"/>
        <v/>
      </c>
      <c r="G58" s="76" t="str">
        <f>IFERROR(SUM('DATA TRANSIT'!F58/10*100),"")</f>
        <v/>
      </c>
      <c r="H58" s="76" t="str">
        <f t="shared" si="10"/>
        <v/>
      </c>
      <c r="I58" s="76" t="str">
        <f>IFERROR(SUM('DATA TRANSIT'!G58/10*100),"")</f>
        <v/>
      </c>
      <c r="J58" s="76" t="str">
        <f t="shared" si="11"/>
        <v/>
      </c>
      <c r="K58" s="76" t="str">
        <f>IFERROR(SUM('DATA TRANSIT'!H58/10*100),"")</f>
        <v/>
      </c>
      <c r="L58" s="76" t="str">
        <f t="shared" si="12"/>
        <v/>
      </c>
      <c r="M58" s="77" t="str">
        <f>IFERROR(SUM('DATA TRANSIT'!I58/10*100),"")</f>
        <v/>
      </c>
      <c r="N58" s="76" t="str">
        <f t="shared" si="13"/>
        <v/>
      </c>
      <c r="O58" s="77" t="str">
        <f>IFERROR(SUM('DATA TRANSIT'!J58/10*100),"")</f>
        <v/>
      </c>
      <c r="P58" s="76" t="str">
        <f t="shared" si="14"/>
        <v/>
      </c>
      <c r="Q58" s="77" t="str">
        <f>IFERROR(SUM('DATA TRANSIT'!K58/10*100),"")</f>
        <v/>
      </c>
      <c r="R58" s="76" t="str">
        <f t="shared" si="15"/>
        <v/>
      </c>
      <c r="S58" s="77" t="str">
        <f>IFERROR(SUM('DATA TRANSIT'!L58/10*100),"")</f>
        <v/>
      </c>
      <c r="T58" s="76" t="str">
        <f t="shared" si="16"/>
        <v/>
      </c>
      <c r="U58" s="77" t="str">
        <f>IFERROR(SUM('DATA TRANSIT'!M58/10*100),"")</f>
        <v/>
      </c>
      <c r="V58" s="76" t="str">
        <f t="shared" si="17"/>
        <v/>
      </c>
      <c r="W58" s="31"/>
    </row>
    <row r="59" spans="1:23" ht="15.75" x14ac:dyDescent="0.25">
      <c r="A59" s="78">
        <v>42</v>
      </c>
      <c r="B59" s="75" t="str">
        <f>'DATA TRANSIT'!B59</f>
        <v/>
      </c>
      <c r="C59" s="75" t="str">
        <f>'DATA TRANSIT'!C59</f>
        <v/>
      </c>
      <c r="D59" s="75" t="str">
        <f>'DATA TRANSIT'!D59</f>
        <v/>
      </c>
      <c r="E59" s="76" t="str">
        <f>IFERROR(SUM('DATA TRANSIT'!E59/10*100),"")</f>
        <v/>
      </c>
      <c r="F59" s="76" t="str">
        <f t="shared" si="9"/>
        <v/>
      </c>
      <c r="G59" s="76" t="str">
        <f>IFERROR(SUM('DATA TRANSIT'!F59/10*100),"")</f>
        <v/>
      </c>
      <c r="H59" s="76" t="str">
        <f t="shared" si="10"/>
        <v/>
      </c>
      <c r="I59" s="76" t="str">
        <f>IFERROR(SUM('DATA TRANSIT'!G59/10*100),"")</f>
        <v/>
      </c>
      <c r="J59" s="76" t="str">
        <f t="shared" si="11"/>
        <v/>
      </c>
      <c r="K59" s="76" t="str">
        <f>IFERROR(SUM('DATA TRANSIT'!H59/10*100),"")</f>
        <v/>
      </c>
      <c r="L59" s="76" t="str">
        <f t="shared" si="12"/>
        <v/>
      </c>
      <c r="M59" s="77" t="str">
        <f>IFERROR(SUM('DATA TRANSIT'!I59/10*100),"")</f>
        <v/>
      </c>
      <c r="N59" s="76" t="str">
        <f t="shared" si="13"/>
        <v/>
      </c>
      <c r="O59" s="77" t="str">
        <f>IFERROR(SUM('DATA TRANSIT'!J59/10*100),"")</f>
        <v/>
      </c>
      <c r="P59" s="76" t="str">
        <f t="shared" si="14"/>
        <v/>
      </c>
      <c r="Q59" s="77" t="str">
        <f>IFERROR(SUM('DATA TRANSIT'!K59/10*100),"")</f>
        <v/>
      </c>
      <c r="R59" s="76" t="str">
        <f t="shared" si="15"/>
        <v/>
      </c>
      <c r="S59" s="77" t="str">
        <f>IFERROR(SUM('DATA TRANSIT'!L59/10*100),"")</f>
        <v/>
      </c>
      <c r="T59" s="76" t="str">
        <f t="shared" si="16"/>
        <v/>
      </c>
      <c r="U59" s="77" t="str">
        <f>IFERROR(SUM('DATA TRANSIT'!M59/10*100),"")</f>
        <v/>
      </c>
      <c r="V59" s="76" t="str">
        <f t="shared" si="17"/>
        <v/>
      </c>
      <c r="W59" s="31"/>
    </row>
    <row r="60" spans="1:23" ht="15.75" x14ac:dyDescent="0.25">
      <c r="A60" s="78">
        <v>43</v>
      </c>
      <c r="B60" s="75" t="str">
        <f>'DATA TRANSIT'!B60</f>
        <v/>
      </c>
      <c r="C60" s="75" t="str">
        <f>'DATA TRANSIT'!C60</f>
        <v/>
      </c>
      <c r="D60" s="75" t="str">
        <f>'DATA TRANSIT'!D60</f>
        <v/>
      </c>
      <c r="E60" s="76" t="str">
        <f>IFERROR(SUM('DATA TRANSIT'!E60/10*100),"")</f>
        <v/>
      </c>
      <c r="F60" s="76" t="str">
        <f t="shared" si="9"/>
        <v/>
      </c>
      <c r="G60" s="76" t="str">
        <f>IFERROR(SUM('DATA TRANSIT'!F60/10*100),"")</f>
        <v/>
      </c>
      <c r="H60" s="76" t="str">
        <f t="shared" si="10"/>
        <v/>
      </c>
      <c r="I60" s="76" t="str">
        <f>IFERROR(SUM('DATA TRANSIT'!G60/10*100),"")</f>
        <v/>
      </c>
      <c r="J60" s="76" t="str">
        <f t="shared" si="11"/>
        <v/>
      </c>
      <c r="K60" s="76" t="str">
        <f>IFERROR(SUM('DATA TRANSIT'!H60/10*100),"")</f>
        <v/>
      </c>
      <c r="L60" s="76" t="str">
        <f t="shared" si="12"/>
        <v/>
      </c>
      <c r="M60" s="77" t="str">
        <f>IFERROR(SUM('DATA TRANSIT'!I60/10*100),"")</f>
        <v/>
      </c>
      <c r="N60" s="76" t="str">
        <f t="shared" si="13"/>
        <v/>
      </c>
      <c r="O60" s="77" t="str">
        <f>IFERROR(SUM('DATA TRANSIT'!J60/10*100),"")</f>
        <v/>
      </c>
      <c r="P60" s="76" t="str">
        <f t="shared" si="14"/>
        <v/>
      </c>
      <c r="Q60" s="77" t="str">
        <f>IFERROR(SUM('DATA TRANSIT'!K60/10*100),"")</f>
        <v/>
      </c>
      <c r="R60" s="76" t="str">
        <f t="shared" si="15"/>
        <v/>
      </c>
      <c r="S60" s="77" t="str">
        <f>IFERROR(SUM('DATA TRANSIT'!L60/10*100),"")</f>
        <v/>
      </c>
      <c r="T60" s="76" t="str">
        <f t="shared" si="16"/>
        <v/>
      </c>
      <c r="U60" s="77" t="str">
        <f>IFERROR(SUM('DATA TRANSIT'!M60/10*100),"")</f>
        <v/>
      </c>
      <c r="V60" s="76" t="str">
        <f t="shared" si="17"/>
        <v/>
      </c>
      <c r="W60" s="31"/>
    </row>
    <row r="61" spans="1:23" ht="15.75" x14ac:dyDescent="0.25">
      <c r="A61" s="78">
        <v>44</v>
      </c>
      <c r="B61" s="75" t="str">
        <f>'DATA TRANSIT'!B61</f>
        <v/>
      </c>
      <c r="C61" s="75" t="str">
        <f>'DATA TRANSIT'!C61</f>
        <v/>
      </c>
      <c r="D61" s="75" t="str">
        <f>'DATA TRANSIT'!D61</f>
        <v/>
      </c>
      <c r="E61" s="76" t="str">
        <f>IFERROR(SUM('DATA TRANSIT'!E61/10*100),"")</f>
        <v/>
      </c>
      <c r="F61" s="76" t="str">
        <f t="shared" si="9"/>
        <v/>
      </c>
      <c r="G61" s="76" t="str">
        <f>IFERROR(SUM('DATA TRANSIT'!F61/10*100),"")</f>
        <v/>
      </c>
      <c r="H61" s="76" t="str">
        <f t="shared" si="10"/>
        <v/>
      </c>
      <c r="I61" s="76" t="str">
        <f>IFERROR(SUM('DATA TRANSIT'!G61/10*100),"")</f>
        <v/>
      </c>
      <c r="J61" s="76" t="str">
        <f t="shared" si="11"/>
        <v/>
      </c>
      <c r="K61" s="76" t="str">
        <f>IFERROR(SUM('DATA TRANSIT'!H61/10*100),"")</f>
        <v/>
      </c>
      <c r="L61" s="76" t="str">
        <f t="shared" si="12"/>
        <v/>
      </c>
      <c r="M61" s="77" t="str">
        <f>IFERROR(SUM('DATA TRANSIT'!I61/10*100),"")</f>
        <v/>
      </c>
      <c r="N61" s="76" t="str">
        <f t="shared" si="13"/>
        <v/>
      </c>
      <c r="O61" s="77" t="str">
        <f>IFERROR(SUM('DATA TRANSIT'!J61/10*100),"")</f>
        <v/>
      </c>
      <c r="P61" s="76" t="str">
        <f t="shared" si="14"/>
        <v/>
      </c>
      <c r="Q61" s="77" t="str">
        <f>IFERROR(SUM('DATA TRANSIT'!K61/10*100),"")</f>
        <v/>
      </c>
      <c r="R61" s="76" t="str">
        <f t="shared" si="15"/>
        <v/>
      </c>
      <c r="S61" s="77" t="str">
        <f>IFERROR(SUM('DATA TRANSIT'!L61/10*100),"")</f>
        <v/>
      </c>
      <c r="T61" s="76" t="str">
        <f t="shared" si="16"/>
        <v/>
      </c>
      <c r="U61" s="77" t="str">
        <f>IFERROR(SUM('DATA TRANSIT'!M61/10*100),"")</f>
        <v/>
      </c>
      <c r="V61" s="76" t="str">
        <f t="shared" si="17"/>
        <v/>
      </c>
      <c r="W61" s="31"/>
    </row>
    <row r="62" spans="1:23" ht="15.75" x14ac:dyDescent="0.25">
      <c r="A62" s="78">
        <v>45</v>
      </c>
      <c r="B62" s="75" t="str">
        <f>'DATA TRANSIT'!B62</f>
        <v/>
      </c>
      <c r="C62" s="75" t="str">
        <f>'DATA TRANSIT'!C62</f>
        <v/>
      </c>
      <c r="D62" s="75" t="str">
        <f>'DATA TRANSIT'!D62</f>
        <v/>
      </c>
      <c r="E62" s="76" t="str">
        <f>IFERROR(SUM('DATA TRANSIT'!E62/10*100),"")</f>
        <v/>
      </c>
      <c r="F62" s="76" t="str">
        <f t="shared" si="9"/>
        <v/>
      </c>
      <c r="G62" s="76" t="str">
        <f>IFERROR(SUM('DATA TRANSIT'!F62/10*100),"")</f>
        <v/>
      </c>
      <c r="H62" s="76" t="str">
        <f t="shared" si="10"/>
        <v/>
      </c>
      <c r="I62" s="76" t="str">
        <f>IFERROR(SUM('DATA TRANSIT'!G62/10*100),"")</f>
        <v/>
      </c>
      <c r="J62" s="76" t="str">
        <f t="shared" si="11"/>
        <v/>
      </c>
      <c r="K62" s="76" t="str">
        <f>IFERROR(SUM('DATA TRANSIT'!H62/10*100),"")</f>
        <v/>
      </c>
      <c r="L62" s="76" t="str">
        <f t="shared" si="12"/>
        <v/>
      </c>
      <c r="M62" s="77" t="str">
        <f>IFERROR(SUM('DATA TRANSIT'!I62/10*100),"")</f>
        <v/>
      </c>
      <c r="N62" s="76" t="str">
        <f t="shared" si="13"/>
        <v/>
      </c>
      <c r="O62" s="77" t="str">
        <f>IFERROR(SUM('DATA TRANSIT'!J62/10*100),"")</f>
        <v/>
      </c>
      <c r="P62" s="76" t="str">
        <f t="shared" si="14"/>
        <v/>
      </c>
      <c r="Q62" s="77" t="str">
        <f>IFERROR(SUM('DATA TRANSIT'!K62/10*100),"")</f>
        <v/>
      </c>
      <c r="R62" s="76" t="str">
        <f t="shared" si="15"/>
        <v/>
      </c>
      <c r="S62" s="77" t="str">
        <f>IFERROR(SUM('DATA TRANSIT'!L62/10*100),"")</f>
        <v/>
      </c>
      <c r="T62" s="76" t="str">
        <f t="shared" si="16"/>
        <v/>
      </c>
      <c r="U62" s="77" t="str">
        <f>IFERROR(SUM('DATA TRANSIT'!M62/10*100),"")</f>
        <v/>
      </c>
      <c r="V62" s="76" t="str">
        <f t="shared" si="17"/>
        <v/>
      </c>
      <c r="W62" s="31"/>
    </row>
    <row r="63" spans="1:23" ht="15.75" x14ac:dyDescent="0.25">
      <c r="A63" s="78">
        <v>46</v>
      </c>
      <c r="B63" s="75" t="str">
        <f>'DATA TRANSIT'!B63</f>
        <v/>
      </c>
      <c r="C63" s="75" t="str">
        <f>'DATA TRANSIT'!C63</f>
        <v/>
      </c>
      <c r="D63" s="75" t="str">
        <f>'DATA TRANSIT'!D63</f>
        <v/>
      </c>
      <c r="E63" s="76" t="str">
        <f>IFERROR(SUM('DATA TRANSIT'!E63/10*100),"")</f>
        <v/>
      </c>
      <c r="F63" s="76" t="str">
        <f t="shared" si="9"/>
        <v/>
      </c>
      <c r="G63" s="76" t="str">
        <f>IFERROR(SUM('DATA TRANSIT'!F63/10*100),"")</f>
        <v/>
      </c>
      <c r="H63" s="76" t="str">
        <f t="shared" si="10"/>
        <v/>
      </c>
      <c r="I63" s="76" t="str">
        <f>IFERROR(SUM('DATA TRANSIT'!G63/10*100),"")</f>
        <v/>
      </c>
      <c r="J63" s="76" t="str">
        <f t="shared" si="11"/>
        <v/>
      </c>
      <c r="K63" s="76" t="str">
        <f>IFERROR(SUM('DATA TRANSIT'!H63/10*100),"")</f>
        <v/>
      </c>
      <c r="L63" s="76" t="str">
        <f t="shared" si="12"/>
        <v/>
      </c>
      <c r="M63" s="77" t="str">
        <f>IFERROR(SUM('DATA TRANSIT'!I63/10*100),"")</f>
        <v/>
      </c>
      <c r="N63" s="76" t="str">
        <f t="shared" si="13"/>
        <v/>
      </c>
      <c r="O63" s="77" t="str">
        <f>IFERROR(SUM('DATA TRANSIT'!J63/10*100),"")</f>
        <v/>
      </c>
      <c r="P63" s="76" t="str">
        <f t="shared" si="14"/>
        <v/>
      </c>
      <c r="Q63" s="77" t="str">
        <f>IFERROR(SUM('DATA TRANSIT'!K63/10*100),"")</f>
        <v/>
      </c>
      <c r="R63" s="76" t="str">
        <f t="shared" si="15"/>
        <v/>
      </c>
      <c r="S63" s="77" t="str">
        <f>IFERROR(SUM('DATA TRANSIT'!L63/10*100),"")</f>
        <v/>
      </c>
      <c r="T63" s="76" t="str">
        <f t="shared" si="16"/>
        <v/>
      </c>
      <c r="U63" s="77" t="str">
        <f>IFERROR(SUM('DATA TRANSIT'!M63/10*100),"")</f>
        <v/>
      </c>
      <c r="V63" s="76" t="str">
        <f t="shared" si="17"/>
        <v/>
      </c>
      <c r="W63" s="31"/>
    </row>
    <row r="64" spans="1:23" ht="15.75" x14ac:dyDescent="0.25">
      <c r="A64" s="78">
        <v>47</v>
      </c>
      <c r="B64" s="75" t="str">
        <f>'DATA TRANSIT'!B64</f>
        <v/>
      </c>
      <c r="C64" s="75" t="str">
        <f>'DATA TRANSIT'!C64</f>
        <v/>
      </c>
      <c r="D64" s="75" t="str">
        <f>'DATA TRANSIT'!D64</f>
        <v/>
      </c>
      <c r="E64" s="76" t="str">
        <f>IFERROR(SUM('DATA TRANSIT'!E64/10*100),"")</f>
        <v/>
      </c>
      <c r="F64" s="76" t="str">
        <f t="shared" si="9"/>
        <v/>
      </c>
      <c r="G64" s="76" t="str">
        <f>IFERROR(SUM('DATA TRANSIT'!F64/10*100),"")</f>
        <v/>
      </c>
      <c r="H64" s="76" t="str">
        <f t="shared" si="10"/>
        <v/>
      </c>
      <c r="I64" s="76" t="str">
        <f>IFERROR(SUM('DATA TRANSIT'!G64/10*100),"")</f>
        <v/>
      </c>
      <c r="J64" s="76" t="str">
        <f t="shared" si="11"/>
        <v/>
      </c>
      <c r="K64" s="76" t="str">
        <f>IFERROR(SUM('DATA TRANSIT'!H64/10*100),"")</f>
        <v/>
      </c>
      <c r="L64" s="76" t="str">
        <f t="shared" si="12"/>
        <v/>
      </c>
      <c r="M64" s="77" t="str">
        <f>IFERROR(SUM('DATA TRANSIT'!I64/10*100),"")</f>
        <v/>
      </c>
      <c r="N64" s="76" t="str">
        <f t="shared" si="13"/>
        <v/>
      </c>
      <c r="O64" s="77" t="str">
        <f>IFERROR(SUM('DATA TRANSIT'!J64/10*100),"")</f>
        <v/>
      </c>
      <c r="P64" s="76" t="str">
        <f t="shared" si="14"/>
        <v/>
      </c>
      <c r="Q64" s="77" t="str">
        <f>IFERROR(SUM('DATA TRANSIT'!K64/10*100),"")</f>
        <v/>
      </c>
      <c r="R64" s="76" t="str">
        <f t="shared" si="15"/>
        <v/>
      </c>
      <c r="S64" s="77" t="str">
        <f>IFERROR(SUM('DATA TRANSIT'!L64/10*100),"")</f>
        <v/>
      </c>
      <c r="T64" s="76" t="str">
        <f t="shared" si="16"/>
        <v/>
      </c>
      <c r="U64" s="77" t="str">
        <f>IFERROR(SUM('DATA TRANSIT'!M64/10*100),"")</f>
        <v/>
      </c>
      <c r="V64" s="76" t="str">
        <f t="shared" si="17"/>
        <v/>
      </c>
      <c r="W64" s="31"/>
    </row>
    <row r="65" spans="1:23" ht="15.75" x14ac:dyDescent="0.25">
      <c r="A65" s="78">
        <v>48</v>
      </c>
      <c r="B65" s="75" t="str">
        <f>'DATA TRANSIT'!B65</f>
        <v/>
      </c>
      <c r="C65" s="75" t="str">
        <f>'DATA TRANSIT'!C65</f>
        <v/>
      </c>
      <c r="D65" s="75" t="str">
        <f>'DATA TRANSIT'!D65</f>
        <v/>
      </c>
      <c r="E65" s="76" t="str">
        <f>IFERROR(SUM('DATA TRANSIT'!E65/10*100),"")</f>
        <v/>
      </c>
      <c r="F65" s="76" t="str">
        <f t="shared" si="9"/>
        <v/>
      </c>
      <c r="G65" s="76" t="str">
        <f>IFERROR(SUM('DATA TRANSIT'!F65/10*100),"")</f>
        <v/>
      </c>
      <c r="H65" s="76" t="str">
        <f t="shared" si="10"/>
        <v/>
      </c>
      <c r="I65" s="76" t="str">
        <f>IFERROR(SUM('DATA TRANSIT'!G65/10*100),"")</f>
        <v/>
      </c>
      <c r="J65" s="76" t="str">
        <f t="shared" si="11"/>
        <v/>
      </c>
      <c r="K65" s="76" t="str">
        <f>IFERROR(SUM('DATA TRANSIT'!H65/10*100),"")</f>
        <v/>
      </c>
      <c r="L65" s="76" t="str">
        <f t="shared" si="12"/>
        <v/>
      </c>
      <c r="M65" s="77" t="str">
        <f>IFERROR(SUM('DATA TRANSIT'!I65/10*100),"")</f>
        <v/>
      </c>
      <c r="N65" s="76" t="str">
        <f t="shared" si="13"/>
        <v/>
      </c>
      <c r="O65" s="77" t="str">
        <f>IFERROR(SUM('DATA TRANSIT'!J65/10*100),"")</f>
        <v/>
      </c>
      <c r="P65" s="76" t="str">
        <f t="shared" si="14"/>
        <v/>
      </c>
      <c r="Q65" s="77" t="str">
        <f>IFERROR(SUM('DATA TRANSIT'!K65/10*100),"")</f>
        <v/>
      </c>
      <c r="R65" s="76" t="str">
        <f t="shared" si="15"/>
        <v/>
      </c>
      <c r="S65" s="77" t="str">
        <f>IFERROR(SUM('DATA TRANSIT'!L65/10*100),"")</f>
        <v/>
      </c>
      <c r="T65" s="76" t="str">
        <f t="shared" si="16"/>
        <v/>
      </c>
      <c r="U65" s="77" t="str">
        <f>IFERROR(SUM('DATA TRANSIT'!M65/10*100),"")</f>
        <v/>
      </c>
      <c r="V65" s="76" t="str">
        <f t="shared" si="17"/>
        <v/>
      </c>
      <c r="W65" s="31"/>
    </row>
    <row r="66" spans="1:23" ht="15.75" x14ac:dyDescent="0.25">
      <c r="A66" s="78">
        <v>49</v>
      </c>
      <c r="B66" s="75" t="str">
        <f>'DATA TRANSIT'!B66</f>
        <v/>
      </c>
      <c r="C66" s="75" t="str">
        <f>'DATA TRANSIT'!C66</f>
        <v/>
      </c>
      <c r="D66" s="75" t="str">
        <f>'DATA TRANSIT'!D66</f>
        <v/>
      </c>
      <c r="E66" s="76" t="str">
        <f>IFERROR(SUM('DATA TRANSIT'!E66/10*100),"")</f>
        <v/>
      </c>
      <c r="F66" s="76" t="str">
        <f t="shared" si="9"/>
        <v/>
      </c>
      <c r="G66" s="76" t="str">
        <f>IFERROR(SUM('DATA TRANSIT'!F66/10*100),"")</f>
        <v/>
      </c>
      <c r="H66" s="76" t="str">
        <f t="shared" si="10"/>
        <v/>
      </c>
      <c r="I66" s="76" t="str">
        <f>IFERROR(SUM('DATA TRANSIT'!G66/10*100),"")</f>
        <v/>
      </c>
      <c r="J66" s="76" t="str">
        <f t="shared" si="11"/>
        <v/>
      </c>
      <c r="K66" s="76" t="str">
        <f>IFERROR(SUM('DATA TRANSIT'!H66/10*100),"")</f>
        <v/>
      </c>
      <c r="L66" s="76" t="str">
        <f t="shared" si="12"/>
        <v/>
      </c>
      <c r="M66" s="77" t="str">
        <f>IFERROR(SUM('DATA TRANSIT'!I66/10*100),"")</f>
        <v/>
      </c>
      <c r="N66" s="76" t="str">
        <f t="shared" si="13"/>
        <v/>
      </c>
      <c r="O66" s="77" t="str">
        <f>IFERROR(SUM('DATA TRANSIT'!J66/10*100),"")</f>
        <v/>
      </c>
      <c r="P66" s="76" t="str">
        <f t="shared" si="14"/>
        <v/>
      </c>
      <c r="Q66" s="77" t="str">
        <f>IFERROR(SUM('DATA TRANSIT'!K66/10*100),"")</f>
        <v/>
      </c>
      <c r="R66" s="76" t="str">
        <f t="shared" si="15"/>
        <v/>
      </c>
      <c r="S66" s="77" t="str">
        <f>IFERROR(SUM('DATA TRANSIT'!L66/10*100),"")</f>
        <v/>
      </c>
      <c r="T66" s="76" t="str">
        <f t="shared" si="16"/>
        <v/>
      </c>
      <c r="U66" s="77" t="str">
        <f>IFERROR(SUM('DATA TRANSIT'!M66/10*100),"")</f>
        <v/>
      </c>
      <c r="V66" s="76" t="str">
        <f t="shared" si="17"/>
        <v/>
      </c>
      <c r="W66" s="31"/>
    </row>
    <row r="67" spans="1:23" ht="15.75" x14ac:dyDescent="0.25">
      <c r="A67" s="78">
        <v>50</v>
      </c>
      <c r="B67" s="75" t="str">
        <f>'DATA TRANSIT'!B67</f>
        <v/>
      </c>
      <c r="C67" s="75" t="str">
        <f>'DATA TRANSIT'!C67</f>
        <v/>
      </c>
      <c r="D67" s="75" t="str">
        <f>'DATA TRANSIT'!D67</f>
        <v/>
      </c>
      <c r="E67" s="76" t="str">
        <f>IFERROR(SUM('DATA TRANSIT'!E67/10*100),"")</f>
        <v/>
      </c>
      <c r="F67" s="76" t="str">
        <f t="shared" si="9"/>
        <v/>
      </c>
      <c r="G67" s="76" t="str">
        <f>IFERROR(SUM('DATA TRANSIT'!F67/10*100),"")</f>
        <v/>
      </c>
      <c r="H67" s="76" t="str">
        <f t="shared" si="10"/>
        <v/>
      </c>
      <c r="I67" s="76" t="str">
        <f>IFERROR(SUM('DATA TRANSIT'!G67/10*100),"")</f>
        <v/>
      </c>
      <c r="J67" s="76" t="str">
        <f t="shared" si="11"/>
        <v/>
      </c>
      <c r="K67" s="76" t="str">
        <f>IFERROR(SUM('DATA TRANSIT'!H67/10*100),"")</f>
        <v/>
      </c>
      <c r="L67" s="76" t="str">
        <f t="shared" si="12"/>
        <v/>
      </c>
      <c r="M67" s="77" t="str">
        <f>IFERROR(SUM('DATA TRANSIT'!I67/10*100),"")</f>
        <v/>
      </c>
      <c r="N67" s="76" t="str">
        <f t="shared" si="13"/>
        <v/>
      </c>
      <c r="O67" s="77" t="str">
        <f>IFERROR(SUM('DATA TRANSIT'!J67/10*100),"")</f>
        <v/>
      </c>
      <c r="P67" s="76" t="str">
        <f t="shared" si="14"/>
        <v/>
      </c>
      <c r="Q67" s="77" t="str">
        <f>IFERROR(SUM('DATA TRANSIT'!K67/10*100),"")</f>
        <v/>
      </c>
      <c r="R67" s="76" t="str">
        <f t="shared" si="15"/>
        <v/>
      </c>
      <c r="S67" s="77" t="str">
        <f>IFERROR(SUM('DATA TRANSIT'!L67/10*100),"")</f>
        <v/>
      </c>
      <c r="T67" s="76" t="str">
        <f t="shared" si="16"/>
        <v/>
      </c>
      <c r="U67" s="77" t="str">
        <f>IFERROR(SUM('DATA TRANSIT'!M67/10*100),"")</f>
        <v/>
      </c>
      <c r="V67" s="76" t="str">
        <f t="shared" si="17"/>
        <v/>
      </c>
      <c r="W67" s="31"/>
    </row>
    <row r="68" spans="1:23" ht="15.75" x14ac:dyDescent="0.25">
      <c r="A68" s="78">
        <v>51</v>
      </c>
      <c r="B68" s="75" t="str">
        <f>'DATA TRANSIT'!B68</f>
        <v/>
      </c>
      <c r="C68" s="75" t="str">
        <f>'DATA TRANSIT'!C68</f>
        <v/>
      </c>
      <c r="D68" s="75" t="str">
        <f>'DATA TRANSIT'!D68</f>
        <v/>
      </c>
      <c r="E68" s="76" t="str">
        <f>IFERROR(SUM('DATA TRANSIT'!E68/10*100),"")</f>
        <v/>
      </c>
      <c r="F68" s="76" t="str">
        <f t="shared" si="9"/>
        <v/>
      </c>
      <c r="G68" s="76" t="str">
        <f>IFERROR(SUM('DATA TRANSIT'!F68/10*100),"")</f>
        <v/>
      </c>
      <c r="H68" s="76" t="str">
        <f t="shared" si="10"/>
        <v/>
      </c>
      <c r="I68" s="76" t="str">
        <f>IFERROR(SUM('DATA TRANSIT'!G68/10*100),"")</f>
        <v/>
      </c>
      <c r="J68" s="76" t="str">
        <f t="shared" si="11"/>
        <v/>
      </c>
      <c r="K68" s="76" t="str">
        <f>IFERROR(SUM('DATA TRANSIT'!H68/10*100),"")</f>
        <v/>
      </c>
      <c r="L68" s="76" t="str">
        <f t="shared" si="12"/>
        <v/>
      </c>
      <c r="M68" s="77" t="str">
        <f>IFERROR(SUM('DATA TRANSIT'!I68/10*100),"")</f>
        <v/>
      </c>
      <c r="N68" s="76" t="str">
        <f t="shared" si="13"/>
        <v/>
      </c>
      <c r="O68" s="77" t="str">
        <f>IFERROR(SUM('DATA TRANSIT'!J68/10*100),"")</f>
        <v/>
      </c>
      <c r="P68" s="76" t="str">
        <f t="shared" si="14"/>
        <v/>
      </c>
      <c r="Q68" s="77" t="str">
        <f>IFERROR(SUM('DATA TRANSIT'!K68/10*100),"")</f>
        <v/>
      </c>
      <c r="R68" s="76" t="str">
        <f t="shared" si="15"/>
        <v/>
      </c>
      <c r="S68" s="77" t="str">
        <f>IFERROR(SUM('DATA TRANSIT'!L68/10*100),"")</f>
        <v/>
      </c>
      <c r="T68" s="76" t="str">
        <f t="shared" si="16"/>
        <v/>
      </c>
      <c r="U68" s="77" t="str">
        <f>IFERROR(SUM('DATA TRANSIT'!M68/10*100),"")</f>
        <v/>
      </c>
      <c r="V68" s="76" t="str">
        <f t="shared" si="17"/>
        <v/>
      </c>
      <c r="W68" s="31"/>
    </row>
    <row r="69" spans="1:23" ht="15.75" x14ac:dyDescent="0.25">
      <c r="A69" s="78">
        <v>52</v>
      </c>
      <c r="B69" s="75" t="str">
        <f>'DATA TRANSIT'!B69</f>
        <v/>
      </c>
      <c r="C69" s="75" t="str">
        <f>'DATA TRANSIT'!C69</f>
        <v/>
      </c>
      <c r="D69" s="75" t="str">
        <f>'DATA TRANSIT'!D69</f>
        <v/>
      </c>
      <c r="E69" s="76" t="str">
        <f>IFERROR(SUM('DATA TRANSIT'!E69/10*100),"")</f>
        <v/>
      </c>
      <c r="F69" s="76" t="str">
        <f t="shared" si="9"/>
        <v/>
      </c>
      <c r="G69" s="76" t="str">
        <f>IFERROR(SUM('DATA TRANSIT'!F69/10*100),"")</f>
        <v/>
      </c>
      <c r="H69" s="76" t="str">
        <f t="shared" si="10"/>
        <v/>
      </c>
      <c r="I69" s="76" t="str">
        <f>IFERROR(SUM('DATA TRANSIT'!G69/10*100),"")</f>
        <v/>
      </c>
      <c r="J69" s="76" t="str">
        <f t="shared" si="11"/>
        <v/>
      </c>
      <c r="K69" s="76" t="str">
        <f>IFERROR(SUM('DATA TRANSIT'!H69/10*100),"")</f>
        <v/>
      </c>
      <c r="L69" s="76" t="str">
        <f t="shared" si="12"/>
        <v/>
      </c>
      <c r="M69" s="77" t="str">
        <f>IFERROR(SUM('DATA TRANSIT'!I69/10*100),"")</f>
        <v/>
      </c>
      <c r="N69" s="76" t="str">
        <f t="shared" si="13"/>
        <v/>
      </c>
      <c r="O69" s="77" t="str">
        <f>IFERROR(SUM('DATA TRANSIT'!J69/10*100),"")</f>
        <v/>
      </c>
      <c r="P69" s="76" t="str">
        <f t="shared" si="14"/>
        <v/>
      </c>
      <c r="Q69" s="77" t="str">
        <f>IFERROR(SUM('DATA TRANSIT'!K69/10*100),"")</f>
        <v/>
      </c>
      <c r="R69" s="76" t="str">
        <f t="shared" si="15"/>
        <v/>
      </c>
      <c r="S69" s="77" t="str">
        <f>IFERROR(SUM('DATA TRANSIT'!L69/10*100),"")</f>
        <v/>
      </c>
      <c r="T69" s="76" t="str">
        <f t="shared" si="16"/>
        <v/>
      </c>
      <c r="U69" s="77" t="str">
        <f>IFERROR(SUM('DATA TRANSIT'!M69/10*100),"")</f>
        <v/>
      </c>
      <c r="V69" s="76" t="str">
        <f t="shared" si="17"/>
        <v/>
      </c>
      <c r="W69" s="31"/>
    </row>
    <row r="70" spans="1:23" ht="15.75" x14ac:dyDescent="0.25">
      <c r="A70" s="78">
        <v>53</v>
      </c>
      <c r="B70" s="75" t="str">
        <f>'DATA TRANSIT'!B70</f>
        <v/>
      </c>
      <c r="C70" s="75" t="str">
        <f>'DATA TRANSIT'!C70</f>
        <v/>
      </c>
      <c r="D70" s="75" t="str">
        <f>'DATA TRANSIT'!D70</f>
        <v/>
      </c>
      <c r="E70" s="76" t="str">
        <f>IFERROR(SUM('DATA TRANSIT'!E70/10*100),"")</f>
        <v/>
      </c>
      <c r="F70" s="76" t="str">
        <f t="shared" si="9"/>
        <v/>
      </c>
      <c r="G70" s="76" t="str">
        <f>IFERROR(SUM('DATA TRANSIT'!F70/10*100),"")</f>
        <v/>
      </c>
      <c r="H70" s="76" t="str">
        <f t="shared" si="10"/>
        <v/>
      </c>
      <c r="I70" s="76" t="str">
        <f>IFERROR(SUM('DATA TRANSIT'!G70/10*100),"")</f>
        <v/>
      </c>
      <c r="J70" s="76" t="str">
        <f t="shared" si="11"/>
        <v/>
      </c>
      <c r="K70" s="76" t="str">
        <f>IFERROR(SUM('DATA TRANSIT'!H70/10*100),"")</f>
        <v/>
      </c>
      <c r="L70" s="76" t="str">
        <f t="shared" si="12"/>
        <v/>
      </c>
      <c r="M70" s="77" t="str">
        <f>IFERROR(SUM('DATA TRANSIT'!I70/10*100),"")</f>
        <v/>
      </c>
      <c r="N70" s="76" t="str">
        <f t="shared" si="13"/>
        <v/>
      </c>
      <c r="O70" s="77" t="str">
        <f>IFERROR(SUM('DATA TRANSIT'!J70/10*100),"")</f>
        <v/>
      </c>
      <c r="P70" s="76" t="str">
        <f t="shared" si="14"/>
        <v/>
      </c>
      <c r="Q70" s="77" t="str">
        <f>IFERROR(SUM('DATA TRANSIT'!K70/10*100),"")</f>
        <v/>
      </c>
      <c r="R70" s="76" t="str">
        <f t="shared" si="15"/>
        <v/>
      </c>
      <c r="S70" s="77" t="str">
        <f>IFERROR(SUM('DATA TRANSIT'!L70/10*100),"")</f>
        <v/>
      </c>
      <c r="T70" s="76" t="str">
        <f t="shared" si="16"/>
        <v/>
      </c>
      <c r="U70" s="77" t="str">
        <f>IFERROR(SUM('DATA TRANSIT'!M70/10*100),"")</f>
        <v/>
      </c>
      <c r="V70" s="76" t="str">
        <f t="shared" si="17"/>
        <v/>
      </c>
      <c r="W70" s="31"/>
    </row>
    <row r="71" spans="1:23" ht="15.75" x14ac:dyDescent="0.25">
      <c r="A71" s="78">
        <v>54</v>
      </c>
      <c r="B71" s="75" t="str">
        <f>'DATA TRANSIT'!B71</f>
        <v/>
      </c>
      <c r="C71" s="75" t="str">
        <f>'DATA TRANSIT'!C71</f>
        <v/>
      </c>
      <c r="D71" s="75" t="str">
        <f>'DATA TRANSIT'!D71</f>
        <v/>
      </c>
      <c r="E71" s="76" t="str">
        <f>IFERROR(SUM('DATA TRANSIT'!E71/10*100),"")</f>
        <v/>
      </c>
      <c r="F71" s="76" t="str">
        <f t="shared" si="9"/>
        <v/>
      </c>
      <c r="G71" s="76" t="str">
        <f>IFERROR(SUM('DATA TRANSIT'!F71/10*100),"")</f>
        <v/>
      </c>
      <c r="H71" s="76" t="str">
        <f t="shared" si="10"/>
        <v/>
      </c>
      <c r="I71" s="76" t="str">
        <f>IFERROR(SUM('DATA TRANSIT'!G71/10*100),"")</f>
        <v/>
      </c>
      <c r="J71" s="76" t="str">
        <f t="shared" si="11"/>
        <v/>
      </c>
      <c r="K71" s="76" t="str">
        <f>IFERROR(SUM('DATA TRANSIT'!H71/10*100),"")</f>
        <v/>
      </c>
      <c r="L71" s="76" t="str">
        <f t="shared" si="12"/>
        <v/>
      </c>
      <c r="M71" s="77" t="str">
        <f>IFERROR(SUM('DATA TRANSIT'!I71/10*100),"")</f>
        <v/>
      </c>
      <c r="N71" s="76" t="str">
        <f t="shared" si="13"/>
        <v/>
      </c>
      <c r="O71" s="77" t="str">
        <f>IFERROR(SUM('DATA TRANSIT'!J71/10*100),"")</f>
        <v/>
      </c>
      <c r="P71" s="76" t="str">
        <f t="shared" si="14"/>
        <v/>
      </c>
      <c r="Q71" s="77" t="str">
        <f>IFERROR(SUM('DATA TRANSIT'!K71/10*100),"")</f>
        <v/>
      </c>
      <c r="R71" s="76" t="str">
        <f t="shared" si="15"/>
        <v/>
      </c>
      <c r="S71" s="77" t="str">
        <f>IFERROR(SUM('DATA TRANSIT'!L71/10*100),"")</f>
        <v/>
      </c>
      <c r="T71" s="76" t="str">
        <f t="shared" si="16"/>
        <v/>
      </c>
      <c r="U71" s="77" t="str">
        <f>IFERROR(SUM('DATA TRANSIT'!M71/10*100),"")</f>
        <v/>
      </c>
      <c r="V71" s="76" t="str">
        <f t="shared" si="17"/>
        <v/>
      </c>
      <c r="W71" s="31"/>
    </row>
    <row r="72" spans="1:23" ht="15.75" x14ac:dyDescent="0.25">
      <c r="A72" s="78">
        <v>55</v>
      </c>
      <c r="B72" s="75" t="str">
        <f>'DATA TRANSIT'!B72</f>
        <v/>
      </c>
      <c r="C72" s="75" t="str">
        <f>'DATA TRANSIT'!C72</f>
        <v/>
      </c>
      <c r="D72" s="75" t="str">
        <f>'DATA TRANSIT'!D72</f>
        <v/>
      </c>
      <c r="E72" s="76" t="str">
        <f>IFERROR(SUM('DATA TRANSIT'!E72/10*100),"")</f>
        <v/>
      </c>
      <c r="F72" s="76" t="str">
        <f t="shared" si="9"/>
        <v/>
      </c>
      <c r="G72" s="76" t="str">
        <f>IFERROR(SUM('DATA TRANSIT'!F72/10*100),"")</f>
        <v/>
      </c>
      <c r="H72" s="76" t="str">
        <f t="shared" si="10"/>
        <v/>
      </c>
      <c r="I72" s="76" t="str">
        <f>IFERROR(SUM('DATA TRANSIT'!G72/10*100),"")</f>
        <v/>
      </c>
      <c r="J72" s="76" t="str">
        <f t="shared" si="11"/>
        <v/>
      </c>
      <c r="K72" s="76" t="str">
        <f>IFERROR(SUM('DATA TRANSIT'!H72/10*100),"")</f>
        <v/>
      </c>
      <c r="L72" s="76" t="str">
        <f t="shared" si="12"/>
        <v/>
      </c>
      <c r="M72" s="77" t="str">
        <f>IFERROR(SUM('DATA TRANSIT'!I72/10*100),"")</f>
        <v/>
      </c>
      <c r="N72" s="76" t="str">
        <f t="shared" si="13"/>
        <v/>
      </c>
      <c r="O72" s="77" t="str">
        <f>IFERROR(SUM('DATA TRANSIT'!J72/10*100),"")</f>
        <v/>
      </c>
      <c r="P72" s="76" t="str">
        <f t="shared" si="14"/>
        <v/>
      </c>
      <c r="Q72" s="77" t="str">
        <f>IFERROR(SUM('DATA TRANSIT'!K72/10*100),"")</f>
        <v/>
      </c>
      <c r="R72" s="76" t="str">
        <f t="shared" si="15"/>
        <v/>
      </c>
      <c r="S72" s="77" t="str">
        <f>IFERROR(SUM('DATA TRANSIT'!L72/10*100),"")</f>
        <v/>
      </c>
      <c r="T72" s="76" t="str">
        <f t="shared" si="16"/>
        <v/>
      </c>
      <c r="U72" s="77" t="str">
        <f>IFERROR(SUM('DATA TRANSIT'!M72/10*100),"")</f>
        <v/>
      </c>
      <c r="V72" s="76" t="str">
        <f t="shared" si="17"/>
        <v/>
      </c>
      <c r="W72" s="31"/>
    </row>
    <row r="73" spans="1:23" ht="15.75" x14ac:dyDescent="0.25">
      <c r="A73" s="78">
        <v>56</v>
      </c>
      <c r="B73" s="75" t="str">
        <f>'DATA TRANSIT'!B73</f>
        <v/>
      </c>
      <c r="C73" s="75" t="str">
        <f>'DATA TRANSIT'!C73</f>
        <v/>
      </c>
      <c r="D73" s="75" t="str">
        <f>'DATA TRANSIT'!D73</f>
        <v/>
      </c>
      <c r="E73" s="76" t="str">
        <f>IFERROR(SUM('DATA TRANSIT'!E73/10*100),"")</f>
        <v/>
      </c>
      <c r="F73" s="76" t="str">
        <f t="shared" si="9"/>
        <v/>
      </c>
      <c r="G73" s="76" t="str">
        <f>IFERROR(SUM('DATA TRANSIT'!F73/10*100),"")</f>
        <v/>
      </c>
      <c r="H73" s="76" t="str">
        <f t="shared" si="10"/>
        <v/>
      </c>
      <c r="I73" s="76" t="str">
        <f>IFERROR(SUM('DATA TRANSIT'!G73/10*100),"")</f>
        <v/>
      </c>
      <c r="J73" s="76" t="str">
        <f t="shared" si="11"/>
        <v/>
      </c>
      <c r="K73" s="76" t="str">
        <f>IFERROR(SUM('DATA TRANSIT'!H73/10*100),"")</f>
        <v/>
      </c>
      <c r="L73" s="76" t="str">
        <f t="shared" si="12"/>
        <v/>
      </c>
      <c r="M73" s="77" t="str">
        <f>IFERROR(SUM('DATA TRANSIT'!I73/10*100),"")</f>
        <v/>
      </c>
      <c r="N73" s="76" t="str">
        <f t="shared" si="13"/>
        <v/>
      </c>
      <c r="O73" s="77" t="str">
        <f>IFERROR(SUM('DATA TRANSIT'!J73/10*100),"")</f>
        <v/>
      </c>
      <c r="P73" s="76" t="str">
        <f t="shared" si="14"/>
        <v/>
      </c>
      <c r="Q73" s="77" t="str">
        <f>IFERROR(SUM('DATA TRANSIT'!K73/10*100),"")</f>
        <v/>
      </c>
      <c r="R73" s="76" t="str">
        <f t="shared" si="15"/>
        <v/>
      </c>
      <c r="S73" s="77" t="str">
        <f>IFERROR(SUM('DATA TRANSIT'!L73/10*100),"")</f>
        <v/>
      </c>
      <c r="T73" s="76" t="str">
        <f t="shared" si="16"/>
        <v/>
      </c>
      <c r="U73" s="77" t="str">
        <f>IFERROR(SUM('DATA TRANSIT'!M73/10*100),"")</f>
        <v/>
      </c>
      <c r="V73" s="76" t="str">
        <f t="shared" si="17"/>
        <v/>
      </c>
      <c r="W73" s="31"/>
    </row>
    <row r="74" spans="1:23" ht="15.75" x14ac:dyDescent="0.25">
      <c r="A74" s="78">
        <v>57</v>
      </c>
      <c r="B74" s="75" t="str">
        <f>'DATA TRANSIT'!B74</f>
        <v/>
      </c>
      <c r="C74" s="75" t="str">
        <f>'DATA TRANSIT'!C74</f>
        <v/>
      </c>
      <c r="D74" s="75" t="str">
        <f>'DATA TRANSIT'!D74</f>
        <v/>
      </c>
      <c r="E74" s="76" t="str">
        <f>IFERROR(SUM('DATA TRANSIT'!E74/10*100),"")</f>
        <v/>
      </c>
      <c r="F74" s="76" t="str">
        <f t="shared" si="9"/>
        <v/>
      </c>
      <c r="G74" s="76" t="str">
        <f>IFERROR(SUM('DATA TRANSIT'!F74/10*100),"")</f>
        <v/>
      </c>
      <c r="H74" s="76" t="str">
        <f t="shared" si="10"/>
        <v/>
      </c>
      <c r="I74" s="76" t="str">
        <f>IFERROR(SUM('DATA TRANSIT'!G74/10*100),"")</f>
        <v/>
      </c>
      <c r="J74" s="76" t="str">
        <f t="shared" si="11"/>
        <v/>
      </c>
      <c r="K74" s="76" t="str">
        <f>IFERROR(SUM('DATA TRANSIT'!H74/10*100),"")</f>
        <v/>
      </c>
      <c r="L74" s="76" t="str">
        <f t="shared" si="12"/>
        <v/>
      </c>
      <c r="M74" s="77" t="str">
        <f>IFERROR(SUM('DATA TRANSIT'!I74/10*100),"")</f>
        <v/>
      </c>
      <c r="N74" s="76" t="str">
        <f t="shared" si="13"/>
        <v/>
      </c>
      <c r="O74" s="77" t="str">
        <f>IFERROR(SUM('DATA TRANSIT'!J74/10*100),"")</f>
        <v/>
      </c>
      <c r="P74" s="76" t="str">
        <f t="shared" si="14"/>
        <v/>
      </c>
      <c r="Q74" s="77" t="str">
        <f>IFERROR(SUM('DATA TRANSIT'!K74/10*100),"")</f>
        <v/>
      </c>
      <c r="R74" s="76" t="str">
        <f t="shared" si="15"/>
        <v/>
      </c>
      <c r="S74" s="77" t="str">
        <f>IFERROR(SUM('DATA TRANSIT'!L74/10*100),"")</f>
        <v/>
      </c>
      <c r="T74" s="76" t="str">
        <f t="shared" si="16"/>
        <v/>
      </c>
      <c r="U74" s="77" t="str">
        <f>IFERROR(SUM('DATA TRANSIT'!M74/10*100),"")</f>
        <v/>
      </c>
      <c r="V74" s="76" t="str">
        <f t="shared" si="17"/>
        <v/>
      </c>
      <c r="W74" s="31"/>
    </row>
    <row r="75" spans="1:23" ht="15.75" x14ac:dyDescent="0.25">
      <c r="A75" s="78">
        <v>58</v>
      </c>
      <c r="B75" s="75" t="str">
        <f>'DATA TRANSIT'!B75</f>
        <v/>
      </c>
      <c r="C75" s="75" t="str">
        <f>'DATA TRANSIT'!C75</f>
        <v/>
      </c>
      <c r="D75" s="75" t="str">
        <f>'DATA TRANSIT'!D75</f>
        <v/>
      </c>
      <c r="E75" s="76" t="str">
        <f>IFERROR(SUM('DATA TRANSIT'!E75/10*100),"")</f>
        <v/>
      </c>
      <c r="F75" s="76" t="str">
        <f t="shared" si="9"/>
        <v/>
      </c>
      <c r="G75" s="76" t="str">
        <f>IFERROR(SUM('DATA TRANSIT'!F75/10*100),"")</f>
        <v/>
      </c>
      <c r="H75" s="76" t="str">
        <f t="shared" si="10"/>
        <v/>
      </c>
      <c r="I75" s="76" t="str">
        <f>IFERROR(SUM('DATA TRANSIT'!G75/10*100),"")</f>
        <v/>
      </c>
      <c r="J75" s="76" t="str">
        <f t="shared" si="11"/>
        <v/>
      </c>
      <c r="K75" s="76" t="str">
        <f>IFERROR(SUM('DATA TRANSIT'!H75/10*100),"")</f>
        <v/>
      </c>
      <c r="L75" s="76" t="str">
        <f t="shared" si="12"/>
        <v/>
      </c>
      <c r="M75" s="77" t="str">
        <f>IFERROR(SUM('DATA TRANSIT'!I75/10*100),"")</f>
        <v/>
      </c>
      <c r="N75" s="76" t="str">
        <f t="shared" si="13"/>
        <v/>
      </c>
      <c r="O75" s="77" t="str">
        <f>IFERROR(SUM('DATA TRANSIT'!J75/10*100),"")</f>
        <v/>
      </c>
      <c r="P75" s="76" t="str">
        <f t="shared" si="14"/>
        <v/>
      </c>
      <c r="Q75" s="77" t="str">
        <f>IFERROR(SUM('DATA TRANSIT'!K75/10*100),"")</f>
        <v/>
      </c>
      <c r="R75" s="76" t="str">
        <f t="shared" si="15"/>
        <v/>
      </c>
      <c r="S75" s="77" t="str">
        <f>IFERROR(SUM('DATA TRANSIT'!L75/10*100),"")</f>
        <v/>
      </c>
      <c r="T75" s="76" t="str">
        <f t="shared" si="16"/>
        <v/>
      </c>
      <c r="U75" s="77" t="str">
        <f>IFERROR(SUM('DATA TRANSIT'!M75/10*100),"")</f>
        <v/>
      </c>
      <c r="V75" s="76" t="str">
        <f t="shared" si="17"/>
        <v/>
      </c>
      <c r="W75" s="31"/>
    </row>
    <row r="76" spans="1:23" ht="15.75" x14ac:dyDescent="0.25">
      <c r="A76" s="78">
        <v>59</v>
      </c>
      <c r="B76" s="75" t="str">
        <f>'DATA TRANSIT'!B76</f>
        <v/>
      </c>
      <c r="C76" s="75" t="str">
        <f>'DATA TRANSIT'!C76</f>
        <v/>
      </c>
      <c r="D76" s="75" t="str">
        <f>'DATA TRANSIT'!D76</f>
        <v/>
      </c>
      <c r="E76" s="76" t="str">
        <f>IFERROR(SUM('DATA TRANSIT'!E76/10*100),"")</f>
        <v/>
      </c>
      <c r="F76" s="76" t="str">
        <f t="shared" si="9"/>
        <v/>
      </c>
      <c r="G76" s="76" t="str">
        <f>IFERROR(SUM('DATA TRANSIT'!F76/10*100),"")</f>
        <v/>
      </c>
      <c r="H76" s="76" t="str">
        <f t="shared" si="10"/>
        <v/>
      </c>
      <c r="I76" s="76" t="str">
        <f>IFERROR(SUM('DATA TRANSIT'!G76/10*100),"")</f>
        <v/>
      </c>
      <c r="J76" s="76" t="str">
        <f t="shared" si="11"/>
        <v/>
      </c>
      <c r="K76" s="76" t="str">
        <f>IFERROR(SUM('DATA TRANSIT'!H76/10*100),"")</f>
        <v/>
      </c>
      <c r="L76" s="76" t="str">
        <f t="shared" si="12"/>
        <v/>
      </c>
      <c r="M76" s="77" t="str">
        <f>IFERROR(SUM('DATA TRANSIT'!I76/10*100),"")</f>
        <v/>
      </c>
      <c r="N76" s="76" t="str">
        <f t="shared" si="13"/>
        <v/>
      </c>
      <c r="O76" s="77" t="str">
        <f>IFERROR(SUM('DATA TRANSIT'!J76/10*100),"")</f>
        <v/>
      </c>
      <c r="P76" s="76" t="str">
        <f t="shared" si="14"/>
        <v/>
      </c>
      <c r="Q76" s="77" t="str">
        <f>IFERROR(SUM('DATA TRANSIT'!K76/10*100),"")</f>
        <v/>
      </c>
      <c r="R76" s="76" t="str">
        <f t="shared" si="15"/>
        <v/>
      </c>
      <c r="S76" s="77" t="str">
        <f>IFERROR(SUM('DATA TRANSIT'!L76/10*100),"")</f>
        <v/>
      </c>
      <c r="T76" s="76" t="str">
        <f t="shared" si="16"/>
        <v/>
      </c>
      <c r="U76" s="77" t="str">
        <f>IFERROR(SUM('DATA TRANSIT'!M76/10*100),"")</f>
        <v/>
      </c>
      <c r="V76" s="76" t="str">
        <f t="shared" si="17"/>
        <v/>
      </c>
      <c r="W76" s="31"/>
    </row>
    <row r="77" spans="1:23" ht="15.75" x14ac:dyDescent="0.25">
      <c r="A77" s="78">
        <v>60</v>
      </c>
      <c r="B77" s="75" t="str">
        <f>'DATA TRANSIT'!B77</f>
        <v/>
      </c>
      <c r="C77" s="75" t="str">
        <f>'DATA TRANSIT'!C77</f>
        <v/>
      </c>
      <c r="D77" s="75" t="str">
        <f>'DATA TRANSIT'!D77</f>
        <v/>
      </c>
      <c r="E77" s="76" t="str">
        <f>IFERROR(SUM('DATA TRANSIT'!E77/10*100),"")</f>
        <v/>
      </c>
      <c r="F77" s="76" t="str">
        <f t="shared" si="9"/>
        <v/>
      </c>
      <c r="G77" s="76" t="str">
        <f>IFERROR(SUM('DATA TRANSIT'!F77/10*100),"")</f>
        <v/>
      </c>
      <c r="H77" s="76" t="str">
        <f t="shared" si="10"/>
        <v/>
      </c>
      <c r="I77" s="76" t="str">
        <f>IFERROR(SUM('DATA TRANSIT'!G77/10*100),"")</f>
        <v/>
      </c>
      <c r="J77" s="76" t="str">
        <f t="shared" si="11"/>
        <v/>
      </c>
      <c r="K77" s="76" t="str">
        <f>IFERROR(SUM('DATA TRANSIT'!H77/10*100),"")</f>
        <v/>
      </c>
      <c r="L77" s="76" t="str">
        <f t="shared" si="12"/>
        <v/>
      </c>
      <c r="M77" s="77" t="str">
        <f>IFERROR(SUM('DATA TRANSIT'!I77/10*100),"")</f>
        <v/>
      </c>
      <c r="N77" s="76" t="str">
        <f t="shared" si="13"/>
        <v/>
      </c>
      <c r="O77" s="77" t="str">
        <f>IFERROR(SUM('DATA TRANSIT'!J77/10*100),"")</f>
        <v/>
      </c>
      <c r="P77" s="76" t="str">
        <f t="shared" si="14"/>
        <v/>
      </c>
      <c r="Q77" s="77" t="str">
        <f>IFERROR(SUM('DATA TRANSIT'!K77/10*100),"")</f>
        <v/>
      </c>
      <c r="R77" s="76" t="str">
        <f t="shared" si="15"/>
        <v/>
      </c>
      <c r="S77" s="77" t="str">
        <f>IFERROR(SUM('DATA TRANSIT'!L77/10*100),"")</f>
        <v/>
      </c>
      <c r="T77" s="76" t="str">
        <f t="shared" si="16"/>
        <v/>
      </c>
      <c r="U77" s="77" t="str">
        <f>IFERROR(SUM('DATA TRANSIT'!M77/10*100),"")</f>
        <v/>
      </c>
      <c r="V77" s="76" t="str">
        <f t="shared" si="17"/>
        <v/>
      </c>
      <c r="W77" s="31"/>
    </row>
    <row r="78" spans="1:23" ht="15.75" x14ac:dyDescent="0.25">
      <c r="A78" s="79"/>
      <c r="B78" s="80"/>
      <c r="C78" s="80"/>
      <c r="D78" s="81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1"/>
      <c r="W78" s="43"/>
    </row>
    <row r="79" spans="1:23" ht="15.75" x14ac:dyDescent="0.25">
      <c r="A79" s="79"/>
      <c r="B79" s="83" t="s">
        <v>28</v>
      </c>
      <c r="C79" s="83"/>
      <c r="D79" s="83" t="s">
        <v>29</v>
      </c>
      <c r="E79" s="84" t="s">
        <v>16</v>
      </c>
      <c r="F79" s="84" t="s">
        <v>17</v>
      </c>
      <c r="G79" s="84" t="s">
        <v>18</v>
      </c>
      <c r="H79" s="84" t="s">
        <v>20</v>
      </c>
      <c r="I79" s="84" t="s">
        <v>21</v>
      </c>
      <c r="J79" s="84" t="s">
        <v>19</v>
      </c>
      <c r="K79" s="84" t="s">
        <v>22</v>
      </c>
      <c r="L79" s="84" t="s">
        <v>23</v>
      </c>
      <c r="M79" s="84" t="s">
        <v>24</v>
      </c>
      <c r="N79" s="85"/>
      <c r="O79" s="85"/>
      <c r="P79" s="85"/>
      <c r="Q79" s="85"/>
      <c r="R79" s="85"/>
      <c r="S79" s="85"/>
      <c r="T79" s="85"/>
      <c r="U79" s="85"/>
      <c r="V79" s="86"/>
      <c r="W79" s="46"/>
    </row>
    <row r="80" spans="1:23" ht="15.75" x14ac:dyDescent="0.25">
      <c r="A80" s="79"/>
      <c r="B80" s="87">
        <v>0</v>
      </c>
      <c r="C80" s="87"/>
      <c r="D80" s="88" t="s">
        <v>32</v>
      </c>
      <c r="E80" s="89">
        <f>COUNTIF($F$18:$F$77,D80)</f>
        <v>20</v>
      </c>
      <c r="F80" s="89">
        <f>COUNTIF($H$18:$H$77,D80)</f>
        <v>5</v>
      </c>
      <c r="G80" s="89">
        <f>COUNTIF($J$18:$J$77,D80)</f>
        <v>0</v>
      </c>
      <c r="H80" s="89">
        <f>COUNTIF($L$18:$L$77,D80)</f>
        <v>7</v>
      </c>
      <c r="I80" s="89">
        <f>COUNTIF($N$18:$N$77,D80)</f>
        <v>5</v>
      </c>
      <c r="J80" s="89">
        <f>COUNTIF($P$18:$P$77,D80)</f>
        <v>1</v>
      </c>
      <c r="K80" s="89">
        <f>COUNTIF($R$18:$R$77,D80)</f>
        <v>3</v>
      </c>
      <c r="L80" s="89">
        <f>COUNTIF($T$18:$T$77,D80)</f>
        <v>20</v>
      </c>
      <c r="M80" s="89">
        <f>COUNTIF($V$18:$V$77,D80)</f>
        <v>1</v>
      </c>
      <c r="N80" s="90"/>
      <c r="O80" s="90"/>
      <c r="P80" s="90"/>
      <c r="Q80" s="90"/>
      <c r="R80" s="90"/>
      <c r="S80" s="90"/>
      <c r="T80" s="90"/>
      <c r="U80" s="90"/>
      <c r="V80" s="90"/>
      <c r="W80" s="47"/>
    </row>
    <row r="81" spans="1:23" ht="15.75" x14ac:dyDescent="0.25">
      <c r="A81" s="79"/>
      <c r="B81" s="87">
        <v>50</v>
      </c>
      <c r="C81" s="87"/>
      <c r="D81" s="91" t="s">
        <v>31</v>
      </c>
      <c r="E81" s="89">
        <f>COUNTIF($F$18:$F$77,D81)</f>
        <v>11</v>
      </c>
      <c r="F81" s="89">
        <f>COUNTIF($H$18:$H$77,D81)</f>
        <v>16</v>
      </c>
      <c r="G81" s="89">
        <f>COUNTIF($J$18:$J$77,D81)</f>
        <v>8</v>
      </c>
      <c r="H81" s="89">
        <f>COUNTIF($L$18:$L$77,D81)</f>
        <v>17</v>
      </c>
      <c r="I81" s="89">
        <f>COUNTIF($N$18:$N$77,D81)</f>
        <v>7</v>
      </c>
      <c r="J81" s="89">
        <f>COUNTIF($P$18:$P$77,D81)</f>
        <v>16</v>
      </c>
      <c r="K81" s="89">
        <f>COUNTIF($R$18:$R$77,D81)</f>
        <v>18</v>
      </c>
      <c r="L81" s="89">
        <f>COUNTIF($T$18:$T$77,D81)</f>
        <v>8</v>
      </c>
      <c r="M81" s="89">
        <f>COUNTIF($V$18:$V$77,D81)</f>
        <v>5</v>
      </c>
      <c r="N81" s="90"/>
      <c r="O81" s="90"/>
      <c r="P81" s="90"/>
      <c r="Q81" s="90"/>
      <c r="R81" s="90"/>
      <c r="S81" s="90"/>
      <c r="T81" s="90"/>
      <c r="U81" s="90"/>
      <c r="V81" s="90"/>
      <c r="W81" s="47"/>
    </row>
    <row r="82" spans="1:23" ht="15.75" x14ac:dyDescent="0.25">
      <c r="A82" s="92"/>
      <c r="B82" s="87">
        <v>75</v>
      </c>
      <c r="C82" s="87"/>
      <c r="D82" s="93" t="s">
        <v>30</v>
      </c>
      <c r="E82" s="89">
        <f>COUNTIF($F$18:$F$77,D82)</f>
        <v>2</v>
      </c>
      <c r="F82" s="89">
        <f>COUNTIF($H$18:$H$77,D82)</f>
        <v>12</v>
      </c>
      <c r="G82" s="89">
        <f>COUNTIF($J$18:$J$77,D82)</f>
        <v>25</v>
      </c>
      <c r="H82" s="89">
        <f>COUNTIF($L$18:$L$77,D82)</f>
        <v>9</v>
      </c>
      <c r="I82" s="89">
        <f>COUNTIF($N$18:$N$77,D82)</f>
        <v>21</v>
      </c>
      <c r="J82" s="89">
        <f>COUNTIF($P$18:$P$77,D82)</f>
        <v>16</v>
      </c>
      <c r="K82" s="89">
        <f>COUNTIF($R$18:$R$77,D82)</f>
        <v>12</v>
      </c>
      <c r="L82" s="89">
        <f>COUNTIF($T$18:$T$77,D82)</f>
        <v>5</v>
      </c>
      <c r="M82" s="89">
        <f>COUNTIF($V$18:$V$77,D82)</f>
        <v>27</v>
      </c>
      <c r="N82" s="90"/>
      <c r="O82" s="90"/>
      <c r="P82" s="90"/>
      <c r="Q82" s="90"/>
      <c r="R82" s="90"/>
      <c r="S82" s="90"/>
      <c r="T82" s="90"/>
      <c r="U82" s="90"/>
      <c r="V82" s="90"/>
      <c r="W82" s="47"/>
    </row>
    <row r="83" spans="1:23" ht="16.5" thickBot="1" x14ac:dyDescent="0.3">
      <c r="A83" s="92"/>
      <c r="B83" s="94"/>
      <c r="C83" s="94"/>
      <c r="D83" s="95" t="s">
        <v>33</v>
      </c>
      <c r="E83" s="96">
        <f>SUM(E80:E82)</f>
        <v>33</v>
      </c>
      <c r="F83" s="96">
        <f t="shared" ref="F83:M83" si="18">SUM(F80:F82)</f>
        <v>33</v>
      </c>
      <c r="G83" s="96">
        <f t="shared" si="18"/>
        <v>33</v>
      </c>
      <c r="H83" s="96">
        <f t="shared" si="18"/>
        <v>33</v>
      </c>
      <c r="I83" s="96">
        <f t="shared" si="18"/>
        <v>33</v>
      </c>
      <c r="J83" s="96">
        <f t="shared" si="18"/>
        <v>33</v>
      </c>
      <c r="K83" s="96">
        <f t="shared" si="18"/>
        <v>33</v>
      </c>
      <c r="L83" s="96">
        <f t="shared" si="18"/>
        <v>33</v>
      </c>
      <c r="M83" s="96">
        <f t="shared" si="18"/>
        <v>33</v>
      </c>
      <c r="N83" s="97"/>
      <c r="O83" s="97"/>
      <c r="P83" s="97"/>
      <c r="Q83" s="97"/>
      <c r="R83" s="97"/>
      <c r="S83" s="97"/>
      <c r="T83" s="97"/>
      <c r="U83" s="97"/>
      <c r="V83" s="97"/>
      <c r="W83" s="44"/>
    </row>
    <row r="84" spans="1:23" ht="16.5" thickTop="1" x14ac:dyDescent="0.25">
      <c r="A84" s="92"/>
      <c r="B84" s="94"/>
      <c r="C84" s="94"/>
      <c r="D84" s="85"/>
      <c r="E84" s="97"/>
      <c r="F84" s="97"/>
      <c r="G84" s="97"/>
      <c r="H84" s="97"/>
      <c r="I84" s="97"/>
      <c r="J84" s="97"/>
      <c r="K84" s="97"/>
      <c r="L84" s="97"/>
      <c r="M84" s="97"/>
      <c r="N84" s="97"/>
      <c r="O84" s="97"/>
      <c r="P84" s="97"/>
      <c r="Q84" s="97"/>
      <c r="R84" s="97"/>
      <c r="S84" s="97"/>
      <c r="T84" s="97"/>
      <c r="U84" s="97"/>
      <c r="V84" s="97"/>
      <c r="W84" s="44"/>
    </row>
    <row r="85" spans="1:23" ht="15.75" x14ac:dyDescent="0.25">
      <c r="B85" s="92" t="s">
        <v>6</v>
      </c>
      <c r="C85" s="94"/>
      <c r="D85" s="85"/>
      <c r="E85" s="97"/>
      <c r="F85" s="97"/>
      <c r="G85" s="97"/>
      <c r="H85" s="97"/>
      <c r="I85" s="97"/>
      <c r="J85" s="97"/>
      <c r="K85" s="97"/>
      <c r="L85" s="97"/>
      <c r="M85" s="97"/>
      <c r="N85" s="97"/>
      <c r="O85" s="97"/>
      <c r="P85" s="97"/>
      <c r="Q85" s="97"/>
      <c r="R85" s="97"/>
      <c r="S85" s="97"/>
      <c r="T85" s="97"/>
      <c r="U85" s="97"/>
      <c r="V85" s="97"/>
      <c r="W85" s="44"/>
    </row>
    <row r="86" spans="1:23" ht="15.75" x14ac:dyDescent="0.25">
      <c r="B86" s="151" t="s">
        <v>111</v>
      </c>
      <c r="C86" s="94"/>
      <c r="D86" s="85"/>
      <c r="E86" s="97"/>
      <c r="F86" s="97"/>
      <c r="G86" s="97"/>
      <c r="H86" s="97"/>
      <c r="I86" s="97"/>
      <c r="J86" s="97"/>
      <c r="K86" s="97"/>
      <c r="L86" s="97"/>
      <c r="M86" s="97"/>
      <c r="N86" s="97"/>
      <c r="O86" s="97"/>
      <c r="P86" s="97"/>
      <c r="Q86" s="97"/>
      <c r="R86" s="97"/>
      <c r="S86" s="97"/>
      <c r="T86" s="97"/>
      <c r="U86" s="97"/>
      <c r="V86" s="97"/>
      <c r="W86" s="44"/>
    </row>
    <row r="87" spans="1:23" ht="15.75" x14ac:dyDescent="0.25">
      <c r="B87" s="92"/>
      <c r="C87" s="92"/>
      <c r="D87" s="92"/>
      <c r="E87" s="92"/>
      <c r="F87" s="92"/>
      <c r="G87" s="92"/>
      <c r="H87" s="92"/>
      <c r="I87" s="92"/>
      <c r="J87" s="92"/>
      <c r="K87" s="92"/>
      <c r="L87" s="92"/>
      <c r="M87" s="92"/>
      <c r="N87" s="92"/>
      <c r="O87" s="92"/>
      <c r="P87" s="92"/>
      <c r="Q87" s="92"/>
      <c r="R87" s="92"/>
      <c r="S87" s="92"/>
      <c r="T87" s="92"/>
      <c r="U87" s="92"/>
      <c r="V87" s="92"/>
      <c r="W87" s="5"/>
    </row>
    <row r="88" spans="1:23" ht="15.75" x14ac:dyDescent="0.25">
      <c r="B88" s="92" t="s">
        <v>7</v>
      </c>
      <c r="C88" s="92"/>
      <c r="D88" s="92"/>
      <c r="E88" s="92"/>
      <c r="F88" s="92"/>
      <c r="G88" s="92"/>
      <c r="H88" s="92"/>
      <c r="I88" s="92"/>
      <c r="J88" s="92"/>
      <c r="K88" s="92"/>
      <c r="L88" s="92"/>
      <c r="M88" s="92"/>
      <c r="N88" s="92"/>
      <c r="O88" s="92"/>
      <c r="P88" s="92"/>
      <c r="Q88" s="92"/>
      <c r="R88" s="92"/>
      <c r="S88" s="92"/>
      <c r="T88" s="92"/>
      <c r="U88" s="92"/>
      <c r="V88" s="92"/>
      <c r="W88" s="5"/>
    </row>
    <row r="89" spans="1:23" ht="15.75" x14ac:dyDescent="0.25">
      <c r="B89" s="92" t="s">
        <v>13</v>
      </c>
      <c r="C89" s="92"/>
      <c r="D89" s="197" t="str">
        <f>IKeP!H22</f>
        <v>HARYANTI BINTI ABD. KADIR</v>
      </c>
      <c r="E89" s="92"/>
      <c r="F89" s="92"/>
      <c r="G89" s="92"/>
      <c r="H89" s="92"/>
      <c r="I89" s="92"/>
      <c r="J89" s="92"/>
      <c r="K89" s="92"/>
      <c r="L89" s="92"/>
      <c r="M89" s="92"/>
      <c r="N89" s="92"/>
      <c r="O89" s="92"/>
      <c r="P89" s="92"/>
      <c r="Q89" s="92"/>
      <c r="R89" s="92"/>
      <c r="S89" s="92"/>
      <c r="T89" s="92"/>
      <c r="U89" s="92"/>
      <c r="V89" s="92"/>
      <c r="W89" s="5"/>
    </row>
    <row r="90" spans="1:23" ht="15.75" x14ac:dyDescent="0.25">
      <c r="B90" s="92"/>
      <c r="C90" s="92"/>
      <c r="D90" s="92"/>
      <c r="E90" s="92"/>
      <c r="F90" s="92"/>
      <c r="G90" s="92"/>
      <c r="H90" s="92"/>
      <c r="I90" s="92"/>
      <c r="J90" s="92"/>
      <c r="K90" s="92"/>
      <c r="L90" s="92"/>
      <c r="M90" s="92"/>
      <c r="N90" s="92"/>
      <c r="O90" s="92"/>
      <c r="P90" s="92"/>
      <c r="Q90" s="92"/>
      <c r="R90" s="92"/>
      <c r="S90" s="92"/>
      <c r="T90" s="92"/>
      <c r="U90" s="92"/>
      <c r="V90" s="92"/>
      <c r="W90" s="5"/>
    </row>
    <row r="91" spans="1:23" ht="15.75" x14ac:dyDescent="0.25">
      <c r="B91" s="92" t="s">
        <v>8</v>
      </c>
      <c r="C91" s="92"/>
      <c r="D91" s="92"/>
      <c r="E91" s="92"/>
      <c r="F91" s="92"/>
      <c r="G91" s="92"/>
      <c r="H91" s="92"/>
      <c r="I91" s="92"/>
      <c r="J91" s="92"/>
      <c r="K91" s="92"/>
      <c r="L91" s="92"/>
      <c r="M91" s="92"/>
      <c r="N91" s="92"/>
      <c r="O91" s="92"/>
      <c r="P91" s="92"/>
      <c r="Q91" s="92"/>
      <c r="R91" s="92"/>
      <c r="S91" s="92"/>
      <c r="T91" s="92"/>
      <c r="U91" s="92"/>
      <c r="V91" s="92"/>
      <c r="W91" s="5"/>
    </row>
    <row r="92" spans="1:23" x14ac:dyDescent="0.25">
      <c r="A92" s="5" t="s">
        <v>9</v>
      </c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</sheetData>
  <sheetProtection password="CC36" sheet="1" objects="1" scenarios="1" deleteRows="0" sort="0" autoFilter="0"/>
  <mergeCells count="5">
    <mergeCell ref="A7:V7"/>
    <mergeCell ref="A8:V8"/>
    <mergeCell ref="A9:V9"/>
    <mergeCell ref="A10:V10"/>
    <mergeCell ref="U14:V14"/>
  </mergeCells>
  <pageMargins left="0.39370078740157483" right="0.43307086614173229" top="0.51181102362204722" bottom="0.51181102362204722" header="0.31496062992125984" footer="0.31496062992125984"/>
  <pageSetup paperSize="9" scale="64" fitToHeight="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N63"/>
  <sheetViews>
    <sheetView showGridLines="0" showRowColHeaders="0" zoomScale="96" zoomScaleNormal="96" workbookViewId="0">
      <selection activeCell="M3" sqref="M3"/>
    </sheetView>
  </sheetViews>
  <sheetFormatPr defaultColWidth="9.140625" defaultRowHeight="15" x14ac:dyDescent="0.25"/>
  <cols>
    <col min="1" max="1" width="9.140625" style="5"/>
    <col min="2" max="2" width="11.140625" style="5" customWidth="1"/>
    <col min="3" max="3" width="6.85546875" style="5" customWidth="1"/>
    <col min="4" max="4" width="14.7109375" style="5" customWidth="1"/>
    <col min="5" max="5" width="7.140625" style="5" customWidth="1"/>
    <col min="6" max="6" width="9.140625" style="5"/>
    <col min="7" max="7" width="10.28515625" style="5" customWidth="1"/>
    <col min="8" max="11" width="9.140625" style="5"/>
    <col min="12" max="16384" width="9.140625" style="11"/>
  </cols>
  <sheetData>
    <row r="1" spans="1:14" s="8" customFormat="1" ht="6" customHeight="1" x14ac:dyDescent="0.2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7"/>
    </row>
    <row r="2" spans="1:14" s="8" customFormat="1" ht="12.75" x14ac:dyDescent="0.2">
      <c r="A2" s="1"/>
      <c r="B2" s="1"/>
      <c r="C2" s="20"/>
      <c r="D2" s="20"/>
      <c r="E2" s="2"/>
      <c r="F2" s="2"/>
      <c r="G2" s="2"/>
      <c r="H2" s="3"/>
      <c r="I2" s="3"/>
      <c r="J2" s="3"/>
      <c r="K2" s="3"/>
      <c r="L2" s="9"/>
    </row>
    <row r="3" spans="1:14" s="8" customFormat="1" ht="12.75" x14ac:dyDescent="0.2">
      <c r="A3" s="1"/>
      <c r="B3" s="1"/>
      <c r="C3" s="20"/>
      <c r="D3" s="20"/>
      <c r="E3" s="3"/>
      <c r="F3" s="3"/>
      <c r="G3" s="3"/>
      <c r="H3" s="3"/>
      <c r="I3" s="3"/>
      <c r="J3" s="3"/>
      <c r="K3" s="3"/>
      <c r="L3" s="9"/>
    </row>
    <row r="4" spans="1:14" s="8" customFormat="1" ht="12.75" x14ac:dyDescent="0.2">
      <c r="A4" s="1"/>
      <c r="B4" s="1"/>
      <c r="C4" s="2"/>
      <c r="D4" s="2"/>
      <c r="E4" s="3"/>
      <c r="F4" s="3"/>
      <c r="G4" s="3"/>
      <c r="H4" s="2"/>
      <c r="I4" s="2"/>
      <c r="J4" s="2"/>
      <c r="K4" s="2"/>
      <c r="L4" s="7"/>
    </row>
    <row r="5" spans="1:14" s="8" customFormat="1" ht="11.25" customHeight="1" x14ac:dyDescent="0.2">
      <c r="A5" s="1"/>
      <c r="B5" s="1"/>
      <c r="C5" s="2"/>
      <c r="D5" s="2"/>
      <c r="E5" s="2"/>
      <c r="F5" s="2"/>
      <c r="G5" s="2"/>
      <c r="H5" s="2"/>
      <c r="I5" s="2"/>
      <c r="J5" s="2"/>
      <c r="K5" s="2"/>
      <c r="L5" s="7"/>
    </row>
    <row r="6" spans="1:14" s="8" customFormat="1" ht="7.5" customHeight="1" x14ac:dyDescent="0.2">
      <c r="A6" s="1"/>
      <c r="B6" s="1"/>
      <c r="C6" s="2"/>
      <c r="D6" s="2"/>
      <c r="E6" s="2"/>
      <c r="F6" s="2"/>
      <c r="G6" s="2"/>
      <c r="H6" s="2"/>
      <c r="I6" s="2"/>
      <c r="J6" s="2"/>
      <c r="K6" s="2"/>
      <c r="L6" s="7"/>
    </row>
    <row r="7" spans="1:14" s="8" customFormat="1" ht="15.75" x14ac:dyDescent="0.25">
      <c r="A7" s="264" t="s">
        <v>124</v>
      </c>
      <c r="B7" s="264"/>
      <c r="C7" s="264"/>
      <c r="D7" s="264"/>
      <c r="E7" s="264"/>
      <c r="F7" s="264"/>
      <c r="G7" s="264"/>
      <c r="H7" s="264"/>
      <c r="I7" s="264"/>
      <c r="J7" s="264"/>
      <c r="K7" s="264"/>
      <c r="L7" s="9"/>
      <c r="M7" s="9"/>
      <c r="N7" s="9"/>
    </row>
    <row r="8" spans="1:14" s="8" customFormat="1" ht="15.75" x14ac:dyDescent="0.25">
      <c r="A8" s="264" t="s">
        <v>88</v>
      </c>
      <c r="B8" s="264"/>
      <c r="C8" s="264"/>
      <c r="D8" s="264"/>
      <c r="E8" s="264"/>
      <c r="F8" s="264"/>
      <c r="G8" s="264"/>
      <c r="H8" s="264"/>
      <c r="I8" s="264"/>
      <c r="J8" s="264"/>
      <c r="K8" s="264"/>
      <c r="L8" s="9"/>
      <c r="M8" s="10"/>
      <c r="N8" s="10"/>
    </row>
    <row r="9" spans="1:14" s="8" customFormat="1" ht="15" customHeight="1" x14ac:dyDescent="0.25">
      <c r="A9" s="264" t="s">
        <v>53</v>
      </c>
      <c r="B9" s="264"/>
      <c r="C9" s="264"/>
      <c r="D9" s="264"/>
      <c r="E9" s="264"/>
      <c r="F9" s="264"/>
      <c r="G9" s="264"/>
      <c r="H9" s="264"/>
      <c r="I9" s="264"/>
      <c r="J9" s="264"/>
      <c r="K9" s="264"/>
      <c r="L9" s="9"/>
      <c r="M9" s="10"/>
      <c r="N9" s="10"/>
    </row>
    <row r="10" spans="1:14" s="8" customFormat="1" ht="15.75" x14ac:dyDescent="0.2">
      <c r="A10" s="265" t="s">
        <v>87</v>
      </c>
      <c r="B10" s="265"/>
      <c r="C10" s="265"/>
      <c r="D10" s="265"/>
      <c r="E10" s="265"/>
      <c r="F10" s="265"/>
      <c r="G10" s="265"/>
      <c r="H10" s="265"/>
      <c r="I10" s="265"/>
      <c r="J10" s="265"/>
      <c r="K10" s="265"/>
      <c r="L10" s="9"/>
      <c r="M10" s="10"/>
      <c r="N10" s="10"/>
    </row>
    <row r="11" spans="1:14" s="8" customFormat="1" ht="6" customHeight="1" x14ac:dyDescent="0.2">
      <c r="A11" s="110"/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9"/>
      <c r="M11" s="10"/>
      <c r="N11" s="10"/>
    </row>
    <row r="12" spans="1:14" s="8" customFormat="1" ht="12.75" x14ac:dyDescent="0.2">
      <c r="A12" s="20"/>
      <c r="B12" s="36" t="s">
        <v>14</v>
      </c>
      <c r="C12" s="20"/>
      <c r="D12" s="112" t="s">
        <v>89</v>
      </c>
      <c r="E12" s="35" t="str">
        <f>DATA!C2</f>
        <v>SK FELDA PALONG 5</v>
      </c>
      <c r="F12" s="20"/>
      <c r="G12" s="20"/>
      <c r="H12" s="20"/>
      <c r="I12" s="20"/>
      <c r="J12" s="20"/>
      <c r="K12" s="20"/>
      <c r="L12" s="9"/>
      <c r="M12" s="10"/>
      <c r="N12" s="10"/>
    </row>
    <row r="13" spans="1:14" s="8" customFormat="1" ht="12.75" x14ac:dyDescent="0.2">
      <c r="A13" s="110"/>
      <c r="B13" s="36" t="s">
        <v>95</v>
      </c>
      <c r="C13" s="110"/>
      <c r="D13" s="112" t="s">
        <v>89</v>
      </c>
      <c r="E13" s="109" t="str">
        <f>DATA!C3</f>
        <v>NBA6016</v>
      </c>
      <c r="F13" s="110"/>
      <c r="G13" s="110"/>
      <c r="H13" s="110"/>
      <c r="I13" s="110"/>
      <c r="J13" s="110"/>
      <c r="K13" s="110"/>
      <c r="L13" s="9"/>
      <c r="M13" s="10"/>
      <c r="N13" s="10"/>
    </row>
    <row r="14" spans="1:14" s="8" customFormat="1" ht="12.75" x14ac:dyDescent="0.2">
      <c r="A14" s="4"/>
      <c r="B14" s="4" t="s">
        <v>4</v>
      </c>
      <c r="C14" s="1"/>
      <c r="D14" s="112" t="s">
        <v>89</v>
      </c>
      <c r="E14" s="196" t="str">
        <f>'PROFIL KELAS'!D14</f>
        <v>6 CERDIK</v>
      </c>
      <c r="F14" s="22"/>
      <c r="G14" s="2"/>
      <c r="H14" s="2"/>
      <c r="I14" s="2"/>
      <c r="J14" s="2"/>
      <c r="K14" s="2"/>
      <c r="L14" s="7"/>
    </row>
    <row r="15" spans="1:14" s="8" customFormat="1" ht="12.75" x14ac:dyDescent="0.2">
      <c r="A15" s="4"/>
      <c r="B15" s="4"/>
      <c r="C15" s="1"/>
      <c r="D15" s="112"/>
      <c r="E15" s="263"/>
      <c r="F15" s="263"/>
      <c r="G15" s="2"/>
      <c r="H15" s="2"/>
      <c r="I15" s="2"/>
      <c r="J15" s="2"/>
      <c r="K15" s="2"/>
      <c r="L15" s="7"/>
    </row>
    <row r="16" spans="1:14" s="8" customFormat="1" ht="6.75" customHeight="1" x14ac:dyDescent="0.2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9"/>
      <c r="M16" s="10"/>
      <c r="N16" s="10"/>
    </row>
    <row r="17" spans="1:14" s="8" customFormat="1" ht="6.75" customHeight="1" x14ac:dyDescent="0.2">
      <c r="A17" s="20"/>
      <c r="B17" s="2"/>
      <c r="C17" s="2"/>
      <c r="D17" s="2"/>
      <c r="E17" s="2"/>
      <c r="F17" s="2"/>
      <c r="G17" s="2"/>
      <c r="H17" s="2"/>
      <c r="I17" s="2"/>
      <c r="J17" s="2"/>
      <c r="K17" s="2"/>
      <c r="L17" s="7"/>
      <c r="M17" s="7"/>
      <c r="N17" s="7"/>
    </row>
    <row r="39" spans="1:11" x14ac:dyDescent="0.25">
      <c r="H39" s="65"/>
      <c r="I39" s="65"/>
      <c r="J39" s="65"/>
      <c r="K39" s="65"/>
    </row>
    <row r="40" spans="1:11" x14ac:dyDescent="0.25">
      <c r="A40" s="23"/>
      <c r="B40" s="32" t="s">
        <v>10</v>
      </c>
      <c r="H40" s="65"/>
      <c r="I40" s="65"/>
      <c r="J40" s="65"/>
      <c r="K40" s="65"/>
    </row>
    <row r="41" spans="1:11" x14ac:dyDescent="0.25">
      <c r="A41" s="23"/>
      <c r="B41" s="32"/>
      <c r="H41" s="65"/>
      <c r="I41" s="65"/>
      <c r="J41" s="65"/>
      <c r="K41" s="65"/>
    </row>
    <row r="42" spans="1:11" x14ac:dyDescent="0.25">
      <c r="A42" s="23"/>
      <c r="B42" s="23" t="s">
        <v>40</v>
      </c>
      <c r="H42" s="65"/>
      <c r="I42" s="65"/>
      <c r="J42" s="65"/>
      <c r="K42" s="65"/>
    </row>
    <row r="43" spans="1:11" x14ac:dyDescent="0.25">
      <c r="A43" s="23"/>
      <c r="B43" s="23"/>
      <c r="H43" s="65"/>
      <c r="I43" s="65"/>
      <c r="J43" s="65"/>
      <c r="K43" s="65"/>
    </row>
    <row r="44" spans="1:11" x14ac:dyDescent="0.25">
      <c r="A44" s="24"/>
      <c r="B44" s="66" t="s">
        <v>16</v>
      </c>
      <c r="C44" s="259" t="s">
        <v>78</v>
      </c>
      <c r="D44" s="260"/>
      <c r="E44" s="24"/>
      <c r="F44" s="261" t="s">
        <v>11</v>
      </c>
      <c r="G44" s="262"/>
      <c r="H44" s="65"/>
      <c r="I44" s="65"/>
      <c r="J44" s="65"/>
      <c r="K44" s="65"/>
    </row>
    <row r="45" spans="1:11" x14ac:dyDescent="0.25">
      <c r="A45" s="24"/>
      <c r="B45" s="66" t="s">
        <v>17</v>
      </c>
      <c r="C45" s="259" t="s">
        <v>108</v>
      </c>
      <c r="D45" s="260"/>
      <c r="E45" s="24"/>
      <c r="F45" s="69"/>
      <c r="G45" s="45" t="s">
        <v>50</v>
      </c>
      <c r="H45" s="65"/>
      <c r="I45" s="65"/>
      <c r="J45" s="65"/>
      <c r="K45" s="65"/>
    </row>
    <row r="46" spans="1:11" x14ac:dyDescent="0.25">
      <c r="A46" s="24"/>
      <c r="B46" s="66" t="s">
        <v>18</v>
      </c>
      <c r="C46" s="259" t="s">
        <v>109</v>
      </c>
      <c r="D46" s="260"/>
      <c r="E46" s="24"/>
      <c r="F46" s="67"/>
      <c r="G46" s="68" t="s">
        <v>51</v>
      </c>
      <c r="H46" s="65"/>
      <c r="I46" s="65"/>
      <c r="J46" s="65"/>
      <c r="K46" s="65"/>
    </row>
    <row r="47" spans="1:11" x14ac:dyDescent="0.25">
      <c r="A47" s="24"/>
      <c r="B47" s="66" t="s">
        <v>20</v>
      </c>
      <c r="C47" s="259" t="s">
        <v>110</v>
      </c>
      <c r="D47" s="260"/>
      <c r="E47" s="24"/>
      <c r="F47" s="70"/>
      <c r="G47" s="45" t="s">
        <v>52</v>
      </c>
      <c r="H47" s="65"/>
      <c r="I47" s="65"/>
      <c r="J47" s="65"/>
      <c r="K47" s="65"/>
    </row>
    <row r="48" spans="1:11" x14ac:dyDescent="0.25">
      <c r="A48" s="24"/>
      <c r="B48" s="66" t="s">
        <v>21</v>
      </c>
      <c r="C48" s="259" t="s">
        <v>79</v>
      </c>
      <c r="D48" s="260"/>
      <c r="E48" s="24"/>
      <c r="F48" s="24"/>
      <c r="G48" s="24"/>
      <c r="H48" s="65"/>
      <c r="I48" s="65"/>
      <c r="J48" s="65"/>
      <c r="K48" s="65"/>
    </row>
    <row r="49" spans="1:11" x14ac:dyDescent="0.25">
      <c r="A49" s="24"/>
      <c r="B49" s="66" t="s">
        <v>19</v>
      </c>
      <c r="C49" s="259" t="s">
        <v>80</v>
      </c>
      <c r="D49" s="260"/>
      <c r="E49" s="24"/>
      <c r="F49" s="24"/>
      <c r="G49" s="24"/>
      <c r="H49" s="65"/>
      <c r="I49" s="65"/>
      <c r="J49" s="65"/>
      <c r="K49" s="65"/>
    </row>
    <row r="50" spans="1:11" x14ac:dyDescent="0.25">
      <c r="A50" s="24"/>
      <c r="B50" s="66" t="s">
        <v>22</v>
      </c>
      <c r="C50" s="259" t="s">
        <v>81</v>
      </c>
      <c r="D50" s="260"/>
      <c r="E50" s="24"/>
      <c r="F50" s="24"/>
      <c r="G50" s="24"/>
      <c r="H50" s="65"/>
      <c r="I50" s="65"/>
      <c r="J50" s="65"/>
      <c r="K50" s="65"/>
    </row>
    <row r="51" spans="1:11" x14ac:dyDescent="0.25">
      <c r="A51" s="24"/>
      <c r="B51" s="66" t="s">
        <v>24</v>
      </c>
      <c r="C51" s="259" t="s">
        <v>82</v>
      </c>
      <c r="D51" s="260"/>
      <c r="E51" s="24"/>
      <c r="F51" s="24"/>
      <c r="G51" s="24"/>
      <c r="H51" s="65"/>
      <c r="I51" s="65"/>
      <c r="J51" s="65"/>
      <c r="K51" s="65"/>
    </row>
    <row r="52" spans="1:11" x14ac:dyDescent="0.25">
      <c r="A52" s="24"/>
      <c r="B52" s="24"/>
      <c r="C52" s="24"/>
      <c r="E52" s="24"/>
      <c r="F52" s="24"/>
      <c r="G52" s="24"/>
      <c r="H52" s="65"/>
      <c r="I52" s="65"/>
      <c r="J52" s="65"/>
      <c r="K52" s="65"/>
    </row>
    <row r="53" spans="1:11" x14ac:dyDescent="0.25">
      <c r="A53" s="24"/>
      <c r="B53" s="24"/>
      <c r="C53" s="24"/>
      <c r="D53" s="24"/>
      <c r="E53" s="24"/>
      <c r="F53" s="24"/>
      <c r="G53" s="24"/>
      <c r="H53" s="65"/>
      <c r="I53" s="65"/>
      <c r="J53" s="65"/>
      <c r="K53" s="65"/>
    </row>
    <row r="54" spans="1:11" x14ac:dyDescent="0.25">
      <c r="A54" s="24"/>
      <c r="B54" s="24"/>
      <c r="C54" s="24"/>
      <c r="D54" s="24"/>
      <c r="E54" s="24"/>
      <c r="F54" s="24"/>
      <c r="G54" s="24"/>
      <c r="H54" s="65"/>
      <c r="I54" s="65"/>
      <c r="J54" s="65"/>
      <c r="K54" s="65"/>
    </row>
    <row r="55" spans="1:11" x14ac:dyDescent="0.25">
      <c r="H55" s="65"/>
      <c r="I55" s="65"/>
      <c r="J55" s="65"/>
      <c r="K55" s="65"/>
    </row>
    <row r="56" spans="1:11" x14ac:dyDescent="0.25">
      <c r="H56" s="233" t="s">
        <v>128</v>
      </c>
      <c r="I56" s="65"/>
      <c r="J56" s="65"/>
      <c r="K56" s="65"/>
    </row>
    <row r="57" spans="1:11" x14ac:dyDescent="0.25">
      <c r="A57" s="6"/>
      <c r="G57" s="6"/>
      <c r="H57" s="65" t="s">
        <v>126</v>
      </c>
      <c r="I57" s="65"/>
      <c r="J57" s="232" t="s">
        <v>127</v>
      </c>
      <c r="K57" s="65"/>
    </row>
    <row r="58" spans="1:11" x14ac:dyDescent="0.25">
      <c r="H58" s="65"/>
      <c r="I58" s="65"/>
      <c r="J58" s="65"/>
      <c r="K58" s="65"/>
    </row>
    <row r="59" spans="1:11" x14ac:dyDescent="0.25">
      <c r="H59" s="235" t="s">
        <v>129</v>
      </c>
      <c r="I59" s="65"/>
      <c r="J59" s="65"/>
      <c r="K59" s="65"/>
    </row>
    <row r="60" spans="1:11" x14ac:dyDescent="0.25">
      <c r="C60" s="23"/>
      <c r="H60" s="236" t="s">
        <v>130</v>
      </c>
      <c r="I60" s="65"/>
      <c r="J60" s="65"/>
      <c r="K60" s="65"/>
    </row>
    <row r="61" spans="1:11" x14ac:dyDescent="0.25">
      <c r="H61" s="65"/>
      <c r="I61" s="65"/>
      <c r="J61" s="65"/>
      <c r="K61" s="65"/>
    </row>
    <row r="62" spans="1:11" x14ac:dyDescent="0.25">
      <c r="H62" s="65"/>
      <c r="I62" s="65"/>
      <c r="J62" s="65"/>
      <c r="K62" s="65"/>
    </row>
    <row r="63" spans="1:11" x14ac:dyDescent="0.25">
      <c r="G63" s="234" t="s">
        <v>8</v>
      </c>
      <c r="H63" s="65"/>
      <c r="I63" s="65"/>
      <c r="J63" s="65"/>
      <c r="K63" s="65"/>
    </row>
  </sheetData>
  <sheetProtection password="CC36" sheet="1"/>
  <mergeCells count="14">
    <mergeCell ref="E15:F15"/>
    <mergeCell ref="A7:K7"/>
    <mergeCell ref="A8:K8"/>
    <mergeCell ref="C44:D44"/>
    <mergeCell ref="C45:D45"/>
    <mergeCell ref="A9:K9"/>
    <mergeCell ref="A10:K10"/>
    <mergeCell ref="C51:D51"/>
    <mergeCell ref="F44:G44"/>
    <mergeCell ref="C46:D46"/>
    <mergeCell ref="C47:D47"/>
    <mergeCell ref="C48:D48"/>
    <mergeCell ref="C49:D49"/>
    <mergeCell ref="C50:D50"/>
  </mergeCells>
  <conditionalFormatting sqref="G45:G47 F44">
    <cfRule type="cellIs" dxfId="2" priority="1" stopIfTrue="1" operator="equal">
      <formula>"T"</formula>
    </cfRule>
    <cfRule type="cellIs" dxfId="1" priority="2" stopIfTrue="1" operator="equal">
      <formula>"S"</formula>
    </cfRule>
    <cfRule type="cellIs" dxfId="0" priority="3" stopIfTrue="1" operator="equal">
      <formula>"R"</formula>
    </cfRule>
  </conditionalFormatting>
  <pageMargins left="0.7" right="0.7" top="0.75" bottom="0.70833333333333337" header="0.3" footer="0.3"/>
  <pageSetup paperSize="9" scale="83" orientation="portrait" horizontalDpi="4294967293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78"/>
  <sheetViews>
    <sheetView showGridLines="0" tabSelected="1" workbookViewId="0"/>
  </sheetViews>
  <sheetFormatPr defaultColWidth="9.140625" defaultRowHeight="15" x14ac:dyDescent="0.25"/>
  <cols>
    <col min="1" max="1" width="6" style="228" customWidth="1"/>
    <col min="2" max="2" width="42.85546875" style="5" customWidth="1"/>
    <col min="3" max="3" width="17.140625" style="5" customWidth="1"/>
    <col min="4" max="4" width="18.140625" style="5" customWidth="1"/>
    <col min="5" max="5" width="17" style="5" customWidth="1"/>
    <col min="6" max="6" width="17.140625" style="5" customWidth="1"/>
    <col min="7" max="16384" width="9.140625" style="11"/>
  </cols>
  <sheetData>
    <row r="1" spans="1:9" s="8" customFormat="1" ht="12.75" x14ac:dyDescent="0.2">
      <c r="A1" s="193"/>
      <c r="B1" s="1"/>
      <c r="C1" s="2"/>
      <c r="D1" s="2"/>
      <c r="E1" s="2"/>
      <c r="F1" s="2"/>
      <c r="G1" s="7"/>
    </row>
    <row r="2" spans="1:9" s="8" customFormat="1" ht="12.75" x14ac:dyDescent="0.2">
      <c r="A2" s="193"/>
      <c r="B2" s="1"/>
      <c r="C2" s="27"/>
      <c r="D2" s="27"/>
      <c r="E2" s="2"/>
      <c r="F2" s="2"/>
      <c r="G2" s="9"/>
    </row>
    <row r="3" spans="1:9" s="8" customFormat="1" ht="12.75" x14ac:dyDescent="0.2">
      <c r="A3" s="193"/>
      <c r="B3" s="1"/>
      <c r="C3" s="27"/>
      <c r="D3" s="27"/>
      <c r="E3" s="3"/>
      <c r="F3" s="3"/>
      <c r="G3" s="9"/>
    </row>
    <row r="4" spans="1:9" s="8" customFormat="1" ht="12.75" x14ac:dyDescent="0.2">
      <c r="A4" s="193"/>
      <c r="B4" s="1"/>
      <c r="C4" s="2"/>
      <c r="D4" s="2"/>
      <c r="E4" s="3"/>
      <c r="F4" s="3"/>
      <c r="G4" s="7"/>
    </row>
    <row r="5" spans="1:9" s="8" customFormat="1" ht="12.75" x14ac:dyDescent="0.2">
      <c r="A5" s="193"/>
      <c r="B5" s="1"/>
      <c r="C5" s="2"/>
      <c r="D5" s="2"/>
      <c r="E5" s="2"/>
      <c r="F5" s="2"/>
      <c r="G5" s="7"/>
    </row>
    <row r="6" spans="1:9" s="8" customFormat="1" ht="12.75" x14ac:dyDescent="0.2">
      <c r="A6" s="193"/>
      <c r="B6" s="1"/>
      <c r="C6" s="2"/>
      <c r="D6" s="2"/>
      <c r="E6" s="2"/>
      <c r="F6" s="2"/>
      <c r="G6" s="7"/>
    </row>
    <row r="7" spans="1:9" s="8" customFormat="1" ht="15.75" x14ac:dyDescent="0.2">
      <c r="A7" s="265" t="s">
        <v>124</v>
      </c>
      <c r="B7" s="265"/>
      <c r="C7" s="265"/>
      <c r="D7" s="265"/>
      <c r="E7" s="265"/>
      <c r="F7" s="265"/>
      <c r="G7" s="7"/>
    </row>
    <row r="8" spans="1:9" s="8" customFormat="1" ht="15.75" x14ac:dyDescent="0.2">
      <c r="A8" s="265" t="s">
        <v>88</v>
      </c>
      <c r="B8" s="265"/>
      <c r="C8" s="265"/>
      <c r="D8" s="265"/>
      <c r="E8" s="265"/>
      <c r="F8" s="265"/>
      <c r="G8" s="7"/>
    </row>
    <row r="9" spans="1:9" s="8" customFormat="1" ht="15.75" x14ac:dyDescent="0.2">
      <c r="A9" s="265" t="s">
        <v>53</v>
      </c>
      <c r="B9" s="265"/>
      <c r="C9" s="265"/>
      <c r="D9" s="265"/>
      <c r="E9" s="265"/>
      <c r="F9" s="265"/>
      <c r="G9" s="9"/>
      <c r="H9" s="9"/>
      <c r="I9" s="9"/>
    </row>
    <row r="10" spans="1:9" s="8" customFormat="1" ht="15.75" x14ac:dyDescent="0.2">
      <c r="A10" s="265" t="s">
        <v>87</v>
      </c>
      <c r="B10" s="265"/>
      <c r="C10" s="265"/>
      <c r="D10" s="265"/>
      <c r="E10" s="265"/>
      <c r="F10" s="265"/>
      <c r="G10" s="10"/>
      <c r="H10" s="10"/>
      <c r="I10" s="10"/>
    </row>
    <row r="11" spans="1:9" s="8" customFormat="1" ht="12.75" x14ac:dyDescent="0.2">
      <c r="A11" s="112"/>
      <c r="B11" s="27"/>
      <c r="C11" s="27"/>
      <c r="D11" s="27"/>
      <c r="E11" s="27"/>
      <c r="F11" s="27"/>
      <c r="G11" s="10"/>
      <c r="H11" s="10"/>
      <c r="I11" s="10"/>
    </row>
    <row r="12" spans="1:9" s="8" customFormat="1" ht="12.75" x14ac:dyDescent="0.2">
      <c r="A12" s="112"/>
      <c r="B12" s="36" t="s">
        <v>99</v>
      </c>
      <c r="C12" s="35" t="str">
        <f>DATA!C2</f>
        <v>SK FELDA PALONG 5</v>
      </c>
      <c r="D12" s="33"/>
      <c r="E12" s="33"/>
      <c r="F12" s="33"/>
      <c r="G12" s="10"/>
      <c r="H12" s="10"/>
      <c r="I12" s="10"/>
    </row>
    <row r="13" spans="1:9" s="8" customFormat="1" ht="12.75" x14ac:dyDescent="0.2">
      <c r="A13" s="112"/>
      <c r="B13" s="36" t="s">
        <v>100</v>
      </c>
      <c r="C13" s="109" t="str">
        <f>DATA!C3</f>
        <v>NBA6016</v>
      </c>
      <c r="D13" s="110"/>
      <c r="E13" s="110"/>
      <c r="F13" s="110"/>
      <c r="G13" s="10"/>
      <c r="H13" s="10"/>
      <c r="I13" s="10"/>
    </row>
    <row r="14" spans="1:9" s="8" customFormat="1" ht="12.75" x14ac:dyDescent="0.2">
      <c r="A14" s="193"/>
      <c r="B14" s="4" t="s">
        <v>101</v>
      </c>
      <c r="C14" s="109" t="str">
        <f>'PROFIL KELAS'!D14</f>
        <v>6 CERDIK</v>
      </c>
      <c r="D14" s="2"/>
      <c r="E14" s="2"/>
      <c r="F14" s="2"/>
      <c r="G14" s="7"/>
    </row>
    <row r="15" spans="1:9" s="8" customFormat="1" ht="12.75" x14ac:dyDescent="0.2">
      <c r="A15" s="193"/>
      <c r="B15" s="4"/>
      <c r="C15" s="109"/>
      <c r="D15" s="2"/>
      <c r="E15" s="2"/>
      <c r="F15" s="2"/>
      <c r="G15" s="7"/>
    </row>
    <row r="16" spans="1:9" s="8" customFormat="1" ht="12.75" x14ac:dyDescent="0.2">
      <c r="A16" s="193"/>
      <c r="B16" s="4" t="s">
        <v>102</v>
      </c>
      <c r="C16" s="26" t="s">
        <v>41</v>
      </c>
      <c r="D16" s="2"/>
      <c r="E16" s="2"/>
      <c r="F16" s="2"/>
      <c r="G16" s="7"/>
    </row>
    <row r="17" spans="1:7" s="8" customFormat="1" ht="13.5" thickBot="1" x14ac:dyDescent="0.25">
      <c r="A17" s="193"/>
      <c r="B17" s="1"/>
      <c r="C17" s="2"/>
      <c r="D17" s="2"/>
      <c r="E17" s="2"/>
      <c r="F17" s="2"/>
      <c r="G17" s="7"/>
    </row>
    <row r="18" spans="1:7" ht="15" customHeight="1" thickBot="1" x14ac:dyDescent="0.3">
      <c r="A18" s="52" t="s">
        <v>0</v>
      </c>
      <c r="B18" s="53" t="s">
        <v>1</v>
      </c>
      <c r="C18" s="53" t="s">
        <v>4</v>
      </c>
      <c r="D18" s="53" t="s">
        <v>2</v>
      </c>
      <c r="E18" s="54" t="s">
        <v>41</v>
      </c>
      <c r="F18" s="55" t="s">
        <v>3</v>
      </c>
    </row>
    <row r="19" spans="1:7" x14ac:dyDescent="0.25">
      <c r="A19" s="225">
        <v>1</v>
      </c>
      <c r="B19" s="58" t="str">
        <f>'PROFIL KELAS'!B18</f>
        <v>ABDUL KHAIRIL IZWAN BIN ABDUL KHALID</v>
      </c>
      <c r="C19" s="58" t="str">
        <f>'PROFIL KELAS'!C18</f>
        <v>6 CERDIK</v>
      </c>
      <c r="D19" s="58" t="str">
        <f>'PROFIL KELAS'!D18</f>
        <v>BY54520</v>
      </c>
      <c r="E19" s="59">
        <f>'PROFIL KELAS'!E18</f>
        <v>60</v>
      </c>
      <c r="F19" s="60">
        <f t="shared" ref="F19:F50" si="0">VLOOKUP(E19,GRED4,3,TRUE)</f>
        <v>0</v>
      </c>
    </row>
    <row r="20" spans="1:7" x14ac:dyDescent="0.25">
      <c r="A20" s="226">
        <v>2</v>
      </c>
      <c r="B20" s="58" t="str">
        <f>'PROFIL KELAS'!B19</f>
        <v>AMEER SUFFIAN BIN MOHD RAZUAN</v>
      </c>
      <c r="C20" s="58" t="str">
        <f>'PROFIL KELAS'!C19</f>
        <v>6 CERDIK</v>
      </c>
      <c r="D20" s="58" t="str">
        <f>'PROFIL KELAS'!D19</f>
        <v>CB48425</v>
      </c>
      <c r="E20" s="59">
        <f>'PROFIL KELAS'!E19</f>
        <v>10</v>
      </c>
      <c r="F20" s="60">
        <f t="shared" si="0"/>
        <v>0</v>
      </c>
    </row>
    <row r="21" spans="1:7" x14ac:dyDescent="0.25">
      <c r="A21" s="226">
        <v>3</v>
      </c>
      <c r="B21" s="58" t="str">
        <f>'PROFIL KELAS'!B20</f>
        <v>AMEERA SAFFIAH BINTI MOHD RAZUAN</v>
      </c>
      <c r="C21" s="58" t="str">
        <f>'PROFIL KELAS'!C20</f>
        <v>6 CERDIK</v>
      </c>
      <c r="D21" s="58" t="str">
        <f>'PROFIL KELAS'!D20</f>
        <v>CB48424</v>
      </c>
      <c r="E21" s="59">
        <f>'PROFIL KELAS'!E20</f>
        <v>30</v>
      </c>
      <c r="F21" s="60">
        <f t="shared" si="0"/>
        <v>0</v>
      </c>
    </row>
    <row r="22" spans="1:7" x14ac:dyDescent="0.25">
      <c r="A22" s="226">
        <v>4</v>
      </c>
      <c r="B22" s="58" t="str">
        <f>'PROFIL KELAS'!B21</f>
        <v>DARWISY ZULHILMI BIN SHAHIDAN</v>
      </c>
      <c r="C22" s="58" t="str">
        <f>'PROFIL KELAS'!C21</f>
        <v>6 CERDIK</v>
      </c>
      <c r="D22" s="58" t="str">
        <f>'PROFIL KELAS'!D21</f>
        <v>BY54836</v>
      </c>
      <c r="E22" s="59">
        <f>'PROFIL KELAS'!E21</f>
        <v>20</v>
      </c>
      <c r="F22" s="60">
        <f t="shared" si="0"/>
        <v>0</v>
      </c>
    </row>
    <row r="23" spans="1:7" x14ac:dyDescent="0.25">
      <c r="A23" s="226">
        <v>5</v>
      </c>
      <c r="B23" s="58" t="str">
        <f>'PROFIL KELAS'!B22</f>
        <v>DELISHA HANA BINTI AZMAN</v>
      </c>
      <c r="C23" s="58" t="str">
        <f>'PROFIL KELAS'!C22</f>
        <v>6 CERDIK</v>
      </c>
      <c r="D23" s="58" t="str">
        <f>'PROFIL KELAS'!D22</f>
        <v>BY54529</v>
      </c>
      <c r="E23" s="59">
        <f>'PROFIL KELAS'!E22</f>
        <v>100</v>
      </c>
      <c r="F23" s="60">
        <f t="shared" si="0"/>
        <v>0</v>
      </c>
    </row>
    <row r="24" spans="1:7" x14ac:dyDescent="0.25">
      <c r="A24" s="226">
        <v>6</v>
      </c>
      <c r="B24" s="58" t="str">
        <f>'PROFIL KELAS'!B23</f>
        <v>HARRAZ ZAKWAN BIN MOHD IMRANSYAH</v>
      </c>
      <c r="C24" s="58" t="str">
        <f>'PROFIL KELAS'!C23</f>
        <v>6 CERDIK</v>
      </c>
      <c r="D24" s="58" t="str">
        <f>'PROFIL KELAS'!D23</f>
        <v>BX58302</v>
      </c>
      <c r="E24" s="59">
        <f>'PROFIL KELAS'!E23</f>
        <v>30</v>
      </c>
      <c r="F24" s="60">
        <f t="shared" si="0"/>
        <v>0</v>
      </c>
    </row>
    <row r="25" spans="1:7" x14ac:dyDescent="0.25">
      <c r="A25" s="226">
        <v>7</v>
      </c>
      <c r="B25" s="58" t="str">
        <f>'PROFIL KELAS'!B24</f>
        <v>MOHAMAD DANISH DANIAL BIN MOHAMAD NASARUDDIN</v>
      </c>
      <c r="C25" s="58" t="str">
        <f>'PROFIL KELAS'!C24</f>
        <v>6 CERDIK</v>
      </c>
      <c r="D25" s="58" t="str">
        <f>'PROFIL KELAS'!D24</f>
        <v>CA19676</v>
      </c>
      <c r="E25" s="59">
        <f>'PROFIL KELAS'!E24</f>
        <v>30</v>
      </c>
      <c r="F25" s="60">
        <f t="shared" si="0"/>
        <v>0</v>
      </c>
    </row>
    <row r="26" spans="1:7" x14ac:dyDescent="0.25">
      <c r="A26" s="226">
        <v>8</v>
      </c>
      <c r="B26" s="58" t="str">
        <f>'PROFIL KELAS'!B25</f>
        <v>MOHAMAD MIKHAIL HAQIMI BIN ABDULLAH</v>
      </c>
      <c r="C26" s="58" t="str">
        <f>'PROFIL KELAS'!C25</f>
        <v>6 CERDIK</v>
      </c>
      <c r="D26" s="58" t="str">
        <f>'PROFIL KELAS'!D25</f>
        <v>CC54134</v>
      </c>
      <c r="E26" s="59">
        <f>'PROFIL KELAS'!E25</f>
        <v>10</v>
      </c>
      <c r="F26" s="60">
        <f t="shared" si="0"/>
        <v>0</v>
      </c>
    </row>
    <row r="27" spans="1:7" x14ac:dyDescent="0.25">
      <c r="A27" s="226">
        <v>9</v>
      </c>
      <c r="B27" s="58" t="str">
        <f>'PROFIL KELAS'!B26</f>
        <v>MUHAMMAD AMIN BIN ISKANDAR</v>
      </c>
      <c r="C27" s="58" t="str">
        <f>'PROFIL KELAS'!C26</f>
        <v>6 CERDIK</v>
      </c>
      <c r="D27" s="58" t="str">
        <f>'PROFIL KELAS'!D26</f>
        <v>CA39174</v>
      </c>
      <c r="E27" s="59">
        <f>'PROFIL KELAS'!E26</f>
        <v>0</v>
      </c>
      <c r="F27" s="60">
        <f t="shared" si="0"/>
        <v>0</v>
      </c>
    </row>
    <row r="28" spans="1:7" x14ac:dyDescent="0.25">
      <c r="A28" s="226">
        <v>10</v>
      </c>
      <c r="B28" s="58" t="str">
        <f>'PROFIL KELAS'!B27</f>
        <v>MUHAMMAD AMIRUL IMAN BIN ADAM</v>
      </c>
      <c r="C28" s="58" t="str">
        <f>'PROFIL KELAS'!C27</f>
        <v>6 CERDIK</v>
      </c>
      <c r="D28" s="58" t="str">
        <f>'PROFIL KELAS'!D27</f>
        <v>BC59535</v>
      </c>
      <c r="E28" s="59">
        <f>'PROFIL KELAS'!E27</f>
        <v>20</v>
      </c>
      <c r="F28" s="60">
        <f t="shared" si="0"/>
        <v>0</v>
      </c>
    </row>
    <row r="29" spans="1:7" x14ac:dyDescent="0.25">
      <c r="A29" s="226">
        <v>11</v>
      </c>
      <c r="B29" s="58" t="str">
        <f>'PROFIL KELAS'!B28</f>
        <v>MUHAMMAD DANIEL ASHRAF BIN ABDULLAH</v>
      </c>
      <c r="C29" s="58" t="str">
        <f>'PROFIL KELAS'!C28</f>
        <v>6 CERDIK</v>
      </c>
      <c r="D29" s="58" t="str">
        <f>'PROFIL KELAS'!D28</f>
        <v>BY53034</v>
      </c>
      <c r="E29" s="59">
        <f>'PROFIL KELAS'!E28</f>
        <v>50</v>
      </c>
      <c r="F29" s="60">
        <f t="shared" si="0"/>
        <v>0</v>
      </c>
    </row>
    <row r="30" spans="1:7" x14ac:dyDescent="0.25">
      <c r="A30" s="226">
        <v>12</v>
      </c>
      <c r="B30" s="58" t="str">
        <f>'PROFIL KELAS'!B29</f>
        <v>MUHAMMAD DENISH RIFQIE BIN ABD RAHMAN</v>
      </c>
      <c r="C30" s="58" t="str">
        <f>'PROFIL KELAS'!C29</f>
        <v>6 CERDIK</v>
      </c>
      <c r="D30" s="58" t="str">
        <f>'PROFIL KELAS'!D29</f>
        <v>BY55932</v>
      </c>
      <c r="E30" s="59">
        <f>'PROFIL KELAS'!E29</f>
        <v>20</v>
      </c>
      <c r="F30" s="60">
        <f t="shared" si="0"/>
        <v>0</v>
      </c>
    </row>
    <row r="31" spans="1:7" x14ac:dyDescent="0.25">
      <c r="A31" s="226">
        <v>13</v>
      </c>
      <c r="B31" s="58" t="str">
        <f>'PROFIL KELAS'!B30</f>
        <v>MUHAMMAD DENNY IQWAN BIN ABDULLAH</v>
      </c>
      <c r="C31" s="58" t="str">
        <f>'PROFIL KELAS'!C30</f>
        <v>6 CERDIK</v>
      </c>
      <c r="D31" s="58" t="str">
        <f>'PROFIL KELAS'!D30</f>
        <v>CA98972</v>
      </c>
      <c r="E31" s="59">
        <f>'PROFIL KELAS'!E30</f>
        <v>60</v>
      </c>
      <c r="F31" s="60">
        <f t="shared" si="0"/>
        <v>0</v>
      </c>
    </row>
    <row r="32" spans="1:7" x14ac:dyDescent="0.25">
      <c r="A32" s="226">
        <v>14</v>
      </c>
      <c r="B32" s="58" t="str">
        <f>'PROFIL KELAS'!B31</f>
        <v>MUHAMMAD FARHAN BIN ABDULLAH</v>
      </c>
      <c r="C32" s="58" t="str">
        <f>'PROFIL KELAS'!C31</f>
        <v>6 CERDIK</v>
      </c>
      <c r="D32" s="58" t="str">
        <f>'PROFIL KELAS'!D31</f>
        <v>BZ57821</v>
      </c>
      <c r="E32" s="59">
        <f>'PROFIL KELAS'!E31</f>
        <v>20</v>
      </c>
      <c r="F32" s="60">
        <f t="shared" si="0"/>
        <v>0</v>
      </c>
    </row>
    <row r="33" spans="1:6" x14ac:dyDescent="0.25">
      <c r="A33" s="226">
        <v>15</v>
      </c>
      <c r="B33" s="58" t="str">
        <f>'PROFIL KELAS'!B32</f>
        <v>MUHAMMAD ILMAN IZHAM MUSTAFA</v>
      </c>
      <c r="C33" s="58" t="str">
        <f>'PROFIL KELAS'!C32</f>
        <v>6 CERDIK</v>
      </c>
      <c r="D33" s="58" t="str">
        <f>'PROFIL KELAS'!D32</f>
        <v>BX60716</v>
      </c>
      <c r="E33" s="59">
        <f>'PROFIL KELAS'!E32</f>
        <v>50</v>
      </c>
      <c r="F33" s="60">
        <f t="shared" si="0"/>
        <v>0</v>
      </c>
    </row>
    <row r="34" spans="1:6" x14ac:dyDescent="0.25">
      <c r="A34" s="226">
        <v>16</v>
      </c>
      <c r="B34" s="58" t="str">
        <f>'PROFIL KELAS'!B33</f>
        <v>MUHAMMAD MIFZAL AQEEF BIN MOHD MAHFUZ</v>
      </c>
      <c r="C34" s="58" t="str">
        <f>'PROFIL KELAS'!C33</f>
        <v>6 CERDIK</v>
      </c>
      <c r="D34" s="58" t="str">
        <f>'PROFIL KELAS'!D33</f>
        <v>CB94105</v>
      </c>
      <c r="E34" s="59">
        <f>'PROFIL KELAS'!E33</f>
        <v>20</v>
      </c>
      <c r="F34" s="60">
        <f t="shared" si="0"/>
        <v>0</v>
      </c>
    </row>
    <row r="35" spans="1:6" x14ac:dyDescent="0.25">
      <c r="A35" s="226">
        <v>17</v>
      </c>
      <c r="B35" s="58" t="str">
        <f>'PROFIL KELAS'!B34</f>
        <v>MUHAMMAD NAZRUL IKHWAN BIN KAMARUDIN</v>
      </c>
      <c r="C35" s="58" t="str">
        <f>'PROFIL KELAS'!C34</f>
        <v>6 CERDIK</v>
      </c>
      <c r="D35" s="58" t="str">
        <f>'PROFIL KELAS'!D34</f>
        <v>BX58344</v>
      </c>
      <c r="E35" s="59">
        <f>'PROFIL KELAS'!E34</f>
        <v>20</v>
      </c>
      <c r="F35" s="60">
        <f t="shared" si="0"/>
        <v>0</v>
      </c>
    </row>
    <row r="36" spans="1:6" x14ac:dyDescent="0.25">
      <c r="A36" s="226">
        <v>18</v>
      </c>
      <c r="B36" s="58" t="str">
        <f>'PROFIL KELAS'!B35</f>
        <v>MUHAMMAD SYAWAL BIN MUHAMAD RASDI</v>
      </c>
      <c r="C36" s="58" t="str">
        <f>'PROFIL KELAS'!C35</f>
        <v>6 CERDIK</v>
      </c>
      <c r="D36" s="58" t="str">
        <f>'PROFIL KELAS'!D35</f>
        <v>BY54904</v>
      </c>
      <c r="E36" s="59">
        <f>'PROFIL KELAS'!E35</f>
        <v>40</v>
      </c>
      <c r="F36" s="60">
        <f t="shared" si="0"/>
        <v>0</v>
      </c>
    </row>
    <row r="37" spans="1:6" x14ac:dyDescent="0.25">
      <c r="A37" s="226">
        <v>19</v>
      </c>
      <c r="B37" s="58" t="str">
        <f>'PROFIL KELAS'!B36</f>
        <v>NUR AFIQAH SYUHADAH BINTI RIZAL</v>
      </c>
      <c r="C37" s="58" t="str">
        <f>'PROFIL KELAS'!C36</f>
        <v>6 CERDIK</v>
      </c>
      <c r="D37" s="58" t="str">
        <f>'PROFIL KELAS'!D36</f>
        <v>CA36570</v>
      </c>
      <c r="E37" s="59">
        <f>'PROFIL KELAS'!E36</f>
        <v>40</v>
      </c>
      <c r="F37" s="60">
        <f t="shared" si="0"/>
        <v>0</v>
      </c>
    </row>
    <row r="38" spans="1:6" x14ac:dyDescent="0.25">
      <c r="A38" s="226">
        <v>20</v>
      </c>
      <c r="B38" s="58" t="str">
        <f>'PROFIL KELAS'!B37</f>
        <v>NUR AIMUNI FATIYAH BINTI AFZANIZAM</v>
      </c>
      <c r="C38" s="58" t="str">
        <f>'PROFIL KELAS'!C37</f>
        <v>6 CERDIK</v>
      </c>
      <c r="D38" s="58" t="str">
        <f>'PROFIL KELAS'!D37</f>
        <v>BY54611</v>
      </c>
      <c r="E38" s="59">
        <f>'PROFIL KELAS'!E37</f>
        <v>30</v>
      </c>
      <c r="F38" s="60">
        <f t="shared" si="0"/>
        <v>0</v>
      </c>
    </row>
    <row r="39" spans="1:6" x14ac:dyDescent="0.25">
      <c r="A39" s="226">
        <v>21</v>
      </c>
      <c r="B39" s="58" t="str">
        <f>'PROFIL KELAS'!B38</f>
        <v>NUR AISYAH RAUDAH BINTI RAMLAN</v>
      </c>
      <c r="C39" s="58" t="str">
        <f>'PROFIL KELAS'!C38</f>
        <v>6 CERDIK</v>
      </c>
      <c r="D39" s="58" t="str">
        <f>'PROFIL KELAS'!D38</f>
        <v>BY56853</v>
      </c>
      <c r="E39" s="59">
        <f>'PROFIL KELAS'!E38</f>
        <v>70</v>
      </c>
      <c r="F39" s="60">
        <f t="shared" si="0"/>
        <v>0</v>
      </c>
    </row>
    <row r="40" spans="1:6" x14ac:dyDescent="0.25">
      <c r="A40" s="226">
        <v>22</v>
      </c>
      <c r="B40" s="58" t="str">
        <f>'PROFIL KELAS'!B39</f>
        <v>NUR ALYA NAJWA BINTI SABARUDIN</v>
      </c>
      <c r="C40" s="58" t="str">
        <f>'PROFIL KELAS'!C39</f>
        <v>6 CERDIK</v>
      </c>
      <c r="D40" s="58" t="str">
        <f>'PROFIL KELAS'!D39</f>
        <v>CB48440</v>
      </c>
      <c r="E40" s="59">
        <f>'PROFIL KELAS'!E39</f>
        <v>40</v>
      </c>
      <c r="F40" s="60">
        <f t="shared" si="0"/>
        <v>0</v>
      </c>
    </row>
    <row r="41" spans="1:6" x14ac:dyDescent="0.25">
      <c r="A41" s="226">
        <v>23</v>
      </c>
      <c r="B41" s="58" t="str">
        <f>'PROFIL KELAS'!B40</f>
        <v>NUR ATIQAH BALQIS BINTI MARUDDIN</v>
      </c>
      <c r="C41" s="58" t="str">
        <f>'PROFIL KELAS'!C40</f>
        <v>6 CERDIK</v>
      </c>
      <c r="D41" s="58" t="str">
        <f>'PROFIL KELAS'!D40</f>
        <v>BW04040</v>
      </c>
      <c r="E41" s="59">
        <f>'PROFIL KELAS'!E40</f>
        <v>40</v>
      </c>
      <c r="F41" s="60">
        <f t="shared" si="0"/>
        <v>0</v>
      </c>
    </row>
    <row r="42" spans="1:6" x14ac:dyDescent="0.25">
      <c r="A42" s="226">
        <v>24</v>
      </c>
      <c r="B42" s="58" t="str">
        <f>'PROFIL KELAS'!B41</f>
        <v>NUR DAMIA NAJWA BINTI MOHAMAD NIZAM</v>
      </c>
      <c r="C42" s="58" t="str">
        <f>'PROFIL KELAS'!C41</f>
        <v>6 CERDIK</v>
      </c>
      <c r="D42" s="58" t="str">
        <f>'PROFIL KELAS'!D41</f>
        <v>BY56713</v>
      </c>
      <c r="E42" s="59">
        <f>'PROFIL KELAS'!E41</f>
        <v>40</v>
      </c>
      <c r="F42" s="60">
        <f t="shared" si="0"/>
        <v>0</v>
      </c>
    </row>
    <row r="43" spans="1:6" x14ac:dyDescent="0.25">
      <c r="A43" s="226">
        <v>25</v>
      </c>
      <c r="B43" s="58" t="str">
        <f>'PROFIL KELAS'!B42</f>
        <v>NUR HAZURA IZATIE BINTI NOR SHAHFUDIN</v>
      </c>
      <c r="C43" s="58" t="str">
        <f>'PROFIL KELAS'!C42</f>
        <v>6 CERDIK</v>
      </c>
      <c r="D43" s="58" t="str">
        <f>'PROFIL KELAS'!D42</f>
        <v>CB47713</v>
      </c>
      <c r="E43" s="59">
        <f>'PROFIL KELAS'!E42</f>
        <v>40</v>
      </c>
      <c r="F43" s="60">
        <f t="shared" si="0"/>
        <v>0</v>
      </c>
    </row>
    <row r="44" spans="1:6" x14ac:dyDescent="0.25">
      <c r="A44" s="226">
        <v>26</v>
      </c>
      <c r="B44" s="58" t="str">
        <f>'PROFIL KELAS'!B43</f>
        <v>NUR SYAFFIAHTUL HANIS BINTI MOHD ZAINIZAM</v>
      </c>
      <c r="C44" s="58" t="str">
        <f>'PROFIL KELAS'!C43</f>
        <v>6 CERDIK</v>
      </c>
      <c r="D44" s="58" t="str">
        <f>'PROFIL KELAS'!D43</f>
        <v>BX63361</v>
      </c>
      <c r="E44" s="59">
        <f>'PROFIL KELAS'!E43</f>
        <v>60</v>
      </c>
      <c r="F44" s="60">
        <f t="shared" si="0"/>
        <v>0</v>
      </c>
    </row>
    <row r="45" spans="1:6" x14ac:dyDescent="0.25">
      <c r="A45" s="226">
        <v>27</v>
      </c>
      <c r="B45" s="58" t="str">
        <f>'PROFIL KELAS'!B44</f>
        <v>NURIN KHAIRA BINTI ABDULLAH</v>
      </c>
      <c r="C45" s="58" t="str">
        <f>'PROFIL KELAS'!C44</f>
        <v>6 CERDIK</v>
      </c>
      <c r="D45" s="58" t="str">
        <f>'PROFIL KELAS'!D44</f>
        <v>BY56722</v>
      </c>
      <c r="E45" s="59">
        <f>'PROFIL KELAS'!E44</f>
        <v>30</v>
      </c>
      <c r="F45" s="60">
        <f t="shared" si="0"/>
        <v>0</v>
      </c>
    </row>
    <row r="46" spans="1:6" x14ac:dyDescent="0.25">
      <c r="A46" s="226">
        <v>28</v>
      </c>
      <c r="B46" s="58" t="str">
        <f>'PROFIL KELAS'!B45</f>
        <v>NURMIZA SOFIA BINTI HELMYZAN</v>
      </c>
      <c r="C46" s="58" t="str">
        <f>'PROFIL KELAS'!C45</f>
        <v>6 CERDIK</v>
      </c>
      <c r="D46" s="58" t="str">
        <f>'PROFIL KELAS'!D45</f>
        <v>BY43841</v>
      </c>
      <c r="E46" s="59">
        <f>'PROFIL KELAS'!E45</f>
        <v>50</v>
      </c>
      <c r="F46" s="60">
        <f t="shared" si="0"/>
        <v>0</v>
      </c>
    </row>
    <row r="47" spans="1:6" x14ac:dyDescent="0.25">
      <c r="A47" s="226">
        <v>29</v>
      </c>
      <c r="B47" s="58" t="str">
        <f>'PROFIL KELAS'!B46</f>
        <v>NURUL QISTINA BINTI MAHDHIR</v>
      </c>
      <c r="C47" s="58" t="str">
        <f>'PROFIL KELAS'!C46</f>
        <v>6 CERDIK</v>
      </c>
      <c r="D47" s="58" t="str">
        <f>'PROFIL KELAS'!D46</f>
        <v>CA92823</v>
      </c>
      <c r="E47" s="59">
        <f>'PROFIL KELAS'!E46</f>
        <v>60</v>
      </c>
      <c r="F47" s="60">
        <f t="shared" si="0"/>
        <v>0</v>
      </c>
    </row>
    <row r="48" spans="1:6" x14ac:dyDescent="0.25">
      <c r="A48" s="226">
        <v>30</v>
      </c>
      <c r="B48" s="58" t="str">
        <f>'PROFIL KELAS'!B47</f>
        <v>PUTERI NUR SYAHADAH BINTI MUHAMMAD HANAFI KEW</v>
      </c>
      <c r="C48" s="58" t="str">
        <f>'PROFIL KELAS'!C47</f>
        <v>6 CERDIK</v>
      </c>
      <c r="D48" s="58" t="str">
        <f>'PROFIL KELAS'!D47</f>
        <v>BY52766</v>
      </c>
      <c r="E48" s="59">
        <f>'PROFIL KELAS'!E47</f>
        <v>50</v>
      </c>
      <c r="F48" s="60">
        <f t="shared" si="0"/>
        <v>0</v>
      </c>
    </row>
    <row r="49" spans="1:6" x14ac:dyDescent="0.25">
      <c r="A49" s="226">
        <v>31</v>
      </c>
      <c r="B49" s="58" t="str">
        <f>'PROFIL KELAS'!B48</f>
        <v>RAJA MUZZAFFAR SHAH BIN RAJA NAZRULAZMIR</v>
      </c>
      <c r="C49" s="58" t="str">
        <f>'PROFIL KELAS'!C48</f>
        <v>6 CERDIK</v>
      </c>
      <c r="D49" s="58" t="str">
        <f>'PROFIL KELAS'!D48</f>
        <v>CB48439</v>
      </c>
      <c r="E49" s="59">
        <f>'PROFIL KELAS'!E48</f>
        <v>50</v>
      </c>
      <c r="F49" s="60">
        <f t="shared" si="0"/>
        <v>0</v>
      </c>
    </row>
    <row r="50" spans="1:6" x14ac:dyDescent="0.25">
      <c r="A50" s="226">
        <v>32</v>
      </c>
      <c r="B50" s="58" t="str">
        <f>'PROFIL KELAS'!B49</f>
        <v>SITI NORNAZIATUL AZRINDA BINTI AZMAN</v>
      </c>
      <c r="C50" s="58" t="str">
        <f>'PROFIL KELAS'!C49</f>
        <v>6 CERDIK</v>
      </c>
      <c r="D50" s="58" t="str">
        <f>'PROFIL KELAS'!D49</f>
        <v>BY20222</v>
      </c>
      <c r="E50" s="59">
        <f>'PROFIL KELAS'!E49</f>
        <v>90</v>
      </c>
      <c r="F50" s="60">
        <f t="shared" si="0"/>
        <v>0</v>
      </c>
    </row>
    <row r="51" spans="1:6" x14ac:dyDescent="0.25">
      <c r="A51" s="226">
        <v>33</v>
      </c>
      <c r="B51" s="58" t="str">
        <f>'PROFIL KELAS'!B50</f>
        <v>WARDATUL BATRISYIA BINTI MOHD FAIZUL</v>
      </c>
      <c r="C51" s="58" t="str">
        <f>'PROFIL KELAS'!C50</f>
        <v>6 CERDIK</v>
      </c>
      <c r="D51" s="58" t="str">
        <f>'PROFIL KELAS'!D50</f>
        <v>CA37578</v>
      </c>
      <c r="E51" s="59">
        <f>'PROFIL KELAS'!E50</f>
        <v>50</v>
      </c>
      <c r="F51" s="60">
        <f t="shared" ref="F51:F68" si="1">VLOOKUP(E51,GRED4,3,TRUE)</f>
        <v>0</v>
      </c>
    </row>
    <row r="52" spans="1:6" x14ac:dyDescent="0.25">
      <c r="A52" s="226">
        <v>34</v>
      </c>
      <c r="B52" s="58" t="str">
        <f>'PROFIL KELAS'!B51</f>
        <v/>
      </c>
      <c r="C52" s="58" t="str">
        <f>'PROFIL KELAS'!C51</f>
        <v/>
      </c>
      <c r="D52" s="58" t="str">
        <f>'PROFIL KELAS'!D51</f>
        <v/>
      </c>
      <c r="E52" s="59" t="str">
        <f>'PROFIL KELAS'!E51</f>
        <v/>
      </c>
      <c r="F52" s="60" t="e">
        <f t="shared" si="1"/>
        <v>#N/A</v>
      </c>
    </row>
    <row r="53" spans="1:6" x14ac:dyDescent="0.25">
      <c r="A53" s="226">
        <v>35</v>
      </c>
      <c r="B53" s="58" t="str">
        <f>'PROFIL KELAS'!B52</f>
        <v/>
      </c>
      <c r="C53" s="58" t="str">
        <f>'PROFIL KELAS'!C52</f>
        <v/>
      </c>
      <c r="D53" s="58" t="str">
        <f>'PROFIL KELAS'!D52</f>
        <v/>
      </c>
      <c r="E53" s="59" t="str">
        <f>'PROFIL KELAS'!E52</f>
        <v/>
      </c>
      <c r="F53" s="60" t="e">
        <f t="shared" si="1"/>
        <v>#N/A</v>
      </c>
    </row>
    <row r="54" spans="1:6" x14ac:dyDescent="0.25">
      <c r="A54" s="226">
        <v>36</v>
      </c>
      <c r="B54" s="58" t="str">
        <f>'PROFIL KELAS'!B53</f>
        <v/>
      </c>
      <c r="C54" s="58" t="str">
        <f>'PROFIL KELAS'!C53</f>
        <v/>
      </c>
      <c r="D54" s="58" t="str">
        <f>'PROFIL KELAS'!D53</f>
        <v/>
      </c>
      <c r="E54" s="59" t="str">
        <f>'PROFIL KELAS'!E53</f>
        <v/>
      </c>
      <c r="F54" s="60" t="e">
        <f t="shared" si="1"/>
        <v>#N/A</v>
      </c>
    </row>
    <row r="55" spans="1:6" x14ac:dyDescent="0.25">
      <c r="A55" s="226">
        <v>37</v>
      </c>
      <c r="B55" s="58" t="str">
        <f>'PROFIL KELAS'!B54</f>
        <v/>
      </c>
      <c r="C55" s="58" t="str">
        <f>'PROFIL KELAS'!C54</f>
        <v/>
      </c>
      <c r="D55" s="58" t="str">
        <f>'PROFIL KELAS'!D54</f>
        <v/>
      </c>
      <c r="E55" s="59" t="str">
        <f>'PROFIL KELAS'!E54</f>
        <v/>
      </c>
      <c r="F55" s="60" t="e">
        <f t="shared" si="1"/>
        <v>#N/A</v>
      </c>
    </row>
    <row r="56" spans="1:6" x14ac:dyDescent="0.25">
      <c r="A56" s="226">
        <v>38</v>
      </c>
      <c r="B56" s="58" t="str">
        <f>'PROFIL KELAS'!B55</f>
        <v/>
      </c>
      <c r="C56" s="58" t="str">
        <f>'PROFIL KELAS'!C55</f>
        <v/>
      </c>
      <c r="D56" s="58" t="str">
        <f>'PROFIL KELAS'!D55</f>
        <v/>
      </c>
      <c r="E56" s="59" t="str">
        <f>'PROFIL KELAS'!E55</f>
        <v/>
      </c>
      <c r="F56" s="60" t="e">
        <f t="shared" si="1"/>
        <v>#N/A</v>
      </c>
    </row>
    <row r="57" spans="1:6" x14ac:dyDescent="0.25">
      <c r="A57" s="226">
        <v>39</v>
      </c>
      <c r="B57" s="58" t="str">
        <f>'PROFIL KELAS'!B56</f>
        <v/>
      </c>
      <c r="C57" s="58" t="str">
        <f>'PROFIL KELAS'!C56</f>
        <v/>
      </c>
      <c r="D57" s="58" t="str">
        <f>'PROFIL KELAS'!D56</f>
        <v/>
      </c>
      <c r="E57" s="59" t="str">
        <f>'PROFIL KELAS'!E56</f>
        <v/>
      </c>
      <c r="F57" s="60" t="e">
        <f t="shared" si="1"/>
        <v>#N/A</v>
      </c>
    </row>
    <row r="58" spans="1:6" x14ac:dyDescent="0.25">
      <c r="A58" s="226">
        <v>40</v>
      </c>
      <c r="B58" s="58" t="str">
        <f>'PROFIL KELAS'!B57</f>
        <v/>
      </c>
      <c r="C58" s="58" t="str">
        <f>'PROFIL KELAS'!C57</f>
        <v/>
      </c>
      <c r="D58" s="58" t="str">
        <f>'PROFIL KELAS'!D57</f>
        <v/>
      </c>
      <c r="E58" s="59" t="str">
        <f>'PROFIL KELAS'!E57</f>
        <v/>
      </c>
      <c r="F58" s="60" t="e">
        <f t="shared" si="1"/>
        <v>#N/A</v>
      </c>
    </row>
    <row r="59" spans="1:6" x14ac:dyDescent="0.25">
      <c r="A59" s="226">
        <v>41</v>
      </c>
      <c r="B59" s="58" t="str">
        <f>'PROFIL KELAS'!B58</f>
        <v/>
      </c>
      <c r="C59" s="58" t="str">
        <f>'PROFIL KELAS'!C58</f>
        <v/>
      </c>
      <c r="D59" s="58" t="str">
        <f>'PROFIL KELAS'!D58</f>
        <v/>
      </c>
      <c r="E59" s="59" t="str">
        <f>'PROFIL KELAS'!E58</f>
        <v/>
      </c>
      <c r="F59" s="60" t="e">
        <f t="shared" si="1"/>
        <v>#N/A</v>
      </c>
    </row>
    <row r="60" spans="1:6" x14ac:dyDescent="0.25">
      <c r="A60" s="226">
        <v>42</v>
      </c>
      <c r="B60" s="58" t="str">
        <f>'PROFIL KELAS'!B59</f>
        <v/>
      </c>
      <c r="C60" s="58" t="str">
        <f>'PROFIL KELAS'!C59</f>
        <v/>
      </c>
      <c r="D60" s="58" t="str">
        <f>'PROFIL KELAS'!D59</f>
        <v/>
      </c>
      <c r="E60" s="59" t="str">
        <f>'PROFIL KELAS'!E59</f>
        <v/>
      </c>
      <c r="F60" s="60" t="e">
        <f t="shared" si="1"/>
        <v>#N/A</v>
      </c>
    </row>
    <row r="61" spans="1:6" x14ac:dyDescent="0.25">
      <c r="A61" s="226">
        <v>43</v>
      </c>
      <c r="B61" s="58" t="str">
        <f>'PROFIL KELAS'!B60</f>
        <v/>
      </c>
      <c r="C61" s="58" t="str">
        <f>'PROFIL KELAS'!C60</f>
        <v/>
      </c>
      <c r="D61" s="58" t="str">
        <f>'PROFIL KELAS'!D60</f>
        <v/>
      </c>
      <c r="E61" s="59" t="str">
        <f>'PROFIL KELAS'!E60</f>
        <v/>
      </c>
      <c r="F61" s="60" t="e">
        <f t="shared" si="1"/>
        <v>#N/A</v>
      </c>
    </row>
    <row r="62" spans="1:6" x14ac:dyDescent="0.25">
      <c r="A62" s="226">
        <v>44</v>
      </c>
      <c r="B62" s="58" t="str">
        <f>'PROFIL KELAS'!B61</f>
        <v/>
      </c>
      <c r="C62" s="58" t="str">
        <f>'PROFIL KELAS'!C61</f>
        <v/>
      </c>
      <c r="D62" s="58" t="str">
        <f>'PROFIL KELAS'!D61</f>
        <v/>
      </c>
      <c r="E62" s="59" t="str">
        <f>'PROFIL KELAS'!E61</f>
        <v/>
      </c>
      <c r="F62" s="60" t="e">
        <f t="shared" si="1"/>
        <v>#N/A</v>
      </c>
    </row>
    <row r="63" spans="1:6" x14ac:dyDescent="0.25">
      <c r="A63" s="226">
        <v>45</v>
      </c>
      <c r="B63" s="58" t="str">
        <f>'PROFIL KELAS'!B62</f>
        <v/>
      </c>
      <c r="C63" s="58" t="str">
        <f>'PROFIL KELAS'!C62</f>
        <v/>
      </c>
      <c r="D63" s="58" t="str">
        <f>'PROFIL KELAS'!D62</f>
        <v/>
      </c>
      <c r="E63" s="59" t="str">
        <f>'PROFIL KELAS'!E62</f>
        <v/>
      </c>
      <c r="F63" s="60" t="e">
        <f t="shared" si="1"/>
        <v>#N/A</v>
      </c>
    </row>
    <row r="64" spans="1:6" x14ac:dyDescent="0.25">
      <c r="A64" s="226">
        <v>46</v>
      </c>
      <c r="B64" s="58" t="str">
        <f>'PROFIL KELAS'!B63</f>
        <v/>
      </c>
      <c r="C64" s="58" t="str">
        <f>'PROFIL KELAS'!C63</f>
        <v/>
      </c>
      <c r="D64" s="58" t="str">
        <f>'PROFIL KELAS'!D63</f>
        <v/>
      </c>
      <c r="E64" s="59" t="str">
        <f>'PROFIL KELAS'!E63</f>
        <v/>
      </c>
      <c r="F64" s="60" t="e">
        <f t="shared" si="1"/>
        <v>#N/A</v>
      </c>
    </row>
    <row r="65" spans="1:6" x14ac:dyDescent="0.25">
      <c r="A65" s="226">
        <v>47</v>
      </c>
      <c r="B65" s="58" t="str">
        <f>'PROFIL KELAS'!B64</f>
        <v/>
      </c>
      <c r="C65" s="58" t="str">
        <f>'PROFIL KELAS'!C64</f>
        <v/>
      </c>
      <c r="D65" s="58" t="str">
        <f>'PROFIL KELAS'!D64</f>
        <v/>
      </c>
      <c r="E65" s="59" t="str">
        <f>'PROFIL KELAS'!E64</f>
        <v/>
      </c>
      <c r="F65" s="60" t="e">
        <f t="shared" si="1"/>
        <v>#N/A</v>
      </c>
    </row>
    <row r="66" spans="1:6" x14ac:dyDescent="0.25">
      <c r="A66" s="226">
        <v>48</v>
      </c>
      <c r="B66" s="58" t="str">
        <f>'PROFIL KELAS'!B65</f>
        <v/>
      </c>
      <c r="C66" s="58" t="str">
        <f>'PROFIL KELAS'!C65</f>
        <v/>
      </c>
      <c r="D66" s="58" t="str">
        <f>'PROFIL KELAS'!D65</f>
        <v/>
      </c>
      <c r="E66" s="59" t="str">
        <f>'PROFIL KELAS'!E65</f>
        <v/>
      </c>
      <c r="F66" s="60" t="e">
        <f t="shared" si="1"/>
        <v>#N/A</v>
      </c>
    </row>
    <row r="67" spans="1:6" x14ac:dyDescent="0.25">
      <c r="A67" s="226">
        <v>49</v>
      </c>
      <c r="B67" s="58" t="str">
        <f>'PROFIL KELAS'!B66</f>
        <v/>
      </c>
      <c r="C67" s="58" t="str">
        <f>'PROFIL KELAS'!C66</f>
        <v/>
      </c>
      <c r="D67" s="58" t="str">
        <f>'PROFIL KELAS'!D66</f>
        <v/>
      </c>
      <c r="E67" s="59" t="str">
        <f>'PROFIL KELAS'!E66</f>
        <v/>
      </c>
      <c r="F67" s="60" t="e">
        <f t="shared" si="1"/>
        <v>#N/A</v>
      </c>
    </row>
    <row r="68" spans="1:6" x14ac:dyDescent="0.25">
      <c r="A68" s="226">
        <v>50</v>
      </c>
      <c r="B68" s="58" t="str">
        <f>'PROFIL KELAS'!B67</f>
        <v/>
      </c>
      <c r="C68" s="58" t="str">
        <f>'PROFIL KELAS'!C67</f>
        <v/>
      </c>
      <c r="D68" s="58" t="str">
        <f>'PROFIL KELAS'!D67</f>
        <v/>
      </c>
      <c r="E68" s="59" t="str">
        <f>'PROFIL KELAS'!E67</f>
        <v/>
      </c>
      <c r="F68" s="60" t="e">
        <f t="shared" si="1"/>
        <v>#N/A</v>
      </c>
    </row>
    <row r="70" spans="1:6" x14ac:dyDescent="0.25">
      <c r="A70" s="229"/>
      <c r="C70" s="15"/>
      <c r="D70" s="15"/>
    </row>
    <row r="71" spans="1:6" x14ac:dyDescent="0.25">
      <c r="A71" s="230"/>
      <c r="C71" s="16"/>
      <c r="D71" s="16"/>
    </row>
    <row r="72" spans="1:6" x14ac:dyDescent="0.25">
      <c r="A72" s="229"/>
      <c r="C72" s="15"/>
      <c r="D72" s="15"/>
      <c r="E72" s="5" t="s">
        <v>131</v>
      </c>
    </row>
    <row r="73" spans="1:6" x14ac:dyDescent="0.25">
      <c r="A73" s="229"/>
      <c r="C73" s="15"/>
      <c r="D73" s="15"/>
      <c r="E73" s="5" t="s">
        <v>126</v>
      </c>
      <c r="F73" s="237" t="s">
        <v>127</v>
      </c>
    </row>
    <row r="74" spans="1:6" ht="11.25" customHeight="1" x14ac:dyDescent="0.25">
      <c r="A74" s="229"/>
      <c r="C74" s="15"/>
      <c r="D74" s="15"/>
      <c r="E74" s="235" t="s">
        <v>129</v>
      </c>
    </row>
    <row r="75" spans="1:6" ht="11.25" customHeight="1" x14ac:dyDescent="0.25">
      <c r="A75" s="229"/>
      <c r="C75" s="15"/>
      <c r="D75" s="15"/>
      <c r="E75" s="235" t="s">
        <v>130</v>
      </c>
    </row>
    <row r="76" spans="1:6" x14ac:dyDescent="0.25">
      <c r="A76" s="229"/>
      <c r="C76" s="15"/>
      <c r="D76" s="15"/>
    </row>
    <row r="77" spans="1:6" x14ac:dyDescent="0.25">
      <c r="A77" s="229"/>
      <c r="C77" s="15"/>
      <c r="D77" s="238" t="s">
        <v>8</v>
      </c>
    </row>
    <row r="78" spans="1:6" x14ac:dyDescent="0.25">
      <c r="A78" s="227"/>
      <c r="C78" s="15"/>
    </row>
  </sheetData>
  <sheetProtection password="CC36" sheet="1" insertColumns="0" insertRows="0" deleteColumns="0" deleteRows="0" sort="0" autoFilter="0"/>
  <autoFilter ref="B18:F68"/>
  <mergeCells count="4">
    <mergeCell ref="A7:F7"/>
    <mergeCell ref="A8:F8"/>
    <mergeCell ref="A9:F9"/>
    <mergeCell ref="A10:F10"/>
  </mergeCells>
  <pageMargins left="1" right="1" top="0.75" bottom="0.75" header="0.3" footer="0.3"/>
  <pageSetup paperSize="9" scale="67" orientation="portrait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N77"/>
  <sheetViews>
    <sheetView showGridLines="0" showRowColHeaders="0" workbookViewId="0">
      <selection activeCell="A10" sqref="A10:F10"/>
    </sheetView>
  </sheetViews>
  <sheetFormatPr defaultColWidth="9.140625" defaultRowHeight="12.75" x14ac:dyDescent="0.2"/>
  <cols>
    <col min="1" max="1" width="6" style="63" customWidth="1"/>
    <col min="2" max="2" width="42.85546875" style="63" customWidth="1"/>
    <col min="3" max="3" width="17.140625" style="63" customWidth="1"/>
    <col min="4" max="4" width="18" style="63" customWidth="1"/>
    <col min="5" max="5" width="16.7109375" style="63" customWidth="1"/>
    <col min="6" max="6" width="17.140625" style="63" customWidth="1"/>
    <col min="7" max="16384" width="9.140625" style="56"/>
  </cols>
  <sheetData>
    <row r="1" spans="1:14" s="8" customFormat="1" x14ac:dyDescent="0.2">
      <c r="A1" s="1"/>
      <c r="B1" s="1"/>
      <c r="C1" s="38"/>
      <c r="D1" s="38"/>
      <c r="E1" s="38"/>
      <c r="F1" s="38"/>
      <c r="G1" s="17"/>
      <c r="H1" s="17"/>
      <c r="I1" s="17"/>
      <c r="J1" s="17"/>
      <c r="K1" s="17"/>
      <c r="L1" s="17"/>
      <c r="M1" s="18"/>
      <c r="N1" s="18"/>
    </row>
    <row r="2" spans="1:14" s="8" customFormat="1" x14ac:dyDescent="0.2">
      <c r="A2" s="1"/>
      <c r="B2" s="1"/>
      <c r="C2" s="37"/>
      <c r="D2" s="37"/>
      <c r="E2" s="38"/>
      <c r="F2" s="38"/>
      <c r="G2" s="17"/>
      <c r="H2" s="19"/>
      <c r="I2" s="19"/>
      <c r="J2" s="19"/>
      <c r="K2" s="19"/>
      <c r="L2" s="19"/>
      <c r="M2" s="18"/>
      <c r="N2" s="18"/>
    </row>
    <row r="3" spans="1:14" s="8" customFormat="1" x14ac:dyDescent="0.2">
      <c r="A3" s="1"/>
      <c r="B3" s="1"/>
      <c r="C3" s="37"/>
      <c r="D3" s="37"/>
      <c r="E3" s="3"/>
      <c r="F3" s="3"/>
      <c r="G3" s="19"/>
      <c r="H3" s="19"/>
      <c r="I3" s="19"/>
      <c r="J3" s="19"/>
      <c r="K3" s="19"/>
      <c r="L3" s="19"/>
      <c r="M3" s="18"/>
      <c r="N3" s="18"/>
    </row>
    <row r="4" spans="1:14" s="8" customFormat="1" x14ac:dyDescent="0.2">
      <c r="A4" s="1"/>
      <c r="B4" s="1"/>
      <c r="C4" s="38"/>
      <c r="D4" s="38"/>
      <c r="E4" s="3"/>
      <c r="F4" s="3"/>
      <c r="G4" s="19"/>
      <c r="H4" s="17"/>
      <c r="I4" s="17"/>
      <c r="J4" s="17"/>
      <c r="K4" s="17"/>
      <c r="L4" s="17"/>
      <c r="M4" s="18"/>
      <c r="N4" s="18"/>
    </row>
    <row r="5" spans="1:14" s="8" customFormat="1" x14ac:dyDescent="0.2">
      <c r="A5" s="1"/>
      <c r="B5" s="1"/>
      <c r="C5" s="38"/>
      <c r="D5" s="38"/>
      <c r="E5" s="38"/>
      <c r="F5" s="38"/>
      <c r="G5" s="17"/>
      <c r="H5" s="17"/>
      <c r="I5" s="17"/>
      <c r="J5" s="17"/>
      <c r="K5" s="17"/>
      <c r="L5" s="17"/>
      <c r="M5" s="18"/>
      <c r="N5" s="18"/>
    </row>
    <row r="6" spans="1:14" s="8" customFormat="1" x14ac:dyDescent="0.2">
      <c r="A6" s="1"/>
      <c r="B6" s="1"/>
      <c r="C6" s="38"/>
      <c r="D6" s="38"/>
      <c r="E6" s="38"/>
      <c r="F6" s="38"/>
      <c r="G6" s="17"/>
      <c r="H6" s="17"/>
      <c r="I6" s="17"/>
      <c r="J6" s="17"/>
      <c r="K6" s="17"/>
      <c r="L6" s="17"/>
      <c r="M6" s="18"/>
      <c r="N6" s="18"/>
    </row>
    <row r="7" spans="1:14" s="115" customFormat="1" ht="15.75" x14ac:dyDescent="0.25">
      <c r="A7" s="265" t="s">
        <v>124</v>
      </c>
      <c r="B7" s="265"/>
      <c r="C7" s="265"/>
      <c r="D7" s="265"/>
      <c r="E7" s="265"/>
      <c r="F7" s="265"/>
      <c r="G7" s="113"/>
      <c r="H7" s="113"/>
      <c r="I7" s="113"/>
      <c r="J7" s="113"/>
      <c r="K7" s="113"/>
      <c r="L7" s="113"/>
      <c r="M7" s="114"/>
      <c r="N7" s="114"/>
    </row>
    <row r="8" spans="1:14" s="115" customFormat="1" ht="15.75" x14ac:dyDescent="0.25">
      <c r="A8" s="265" t="s">
        <v>88</v>
      </c>
      <c r="B8" s="265"/>
      <c r="C8" s="265"/>
      <c r="D8" s="265"/>
      <c r="E8" s="265"/>
      <c r="F8" s="265"/>
      <c r="G8" s="113"/>
      <c r="H8" s="113"/>
      <c r="I8" s="113"/>
      <c r="J8" s="113"/>
      <c r="K8" s="113"/>
      <c r="L8" s="113"/>
      <c r="M8" s="114"/>
      <c r="N8" s="114"/>
    </row>
    <row r="9" spans="1:14" s="115" customFormat="1" ht="15.75" x14ac:dyDescent="0.25">
      <c r="A9" s="265" t="s">
        <v>53</v>
      </c>
      <c r="B9" s="265"/>
      <c r="C9" s="265"/>
      <c r="D9" s="265"/>
      <c r="E9" s="265"/>
      <c r="F9" s="265"/>
      <c r="G9" s="116"/>
      <c r="H9" s="116"/>
      <c r="I9" s="116"/>
      <c r="J9" s="116"/>
      <c r="K9" s="116"/>
      <c r="L9" s="116"/>
      <c r="M9" s="116"/>
      <c r="N9" s="116"/>
    </row>
    <row r="10" spans="1:14" s="115" customFormat="1" ht="15.75" x14ac:dyDescent="0.25">
      <c r="A10" s="265" t="s">
        <v>87</v>
      </c>
      <c r="B10" s="265"/>
      <c r="C10" s="265"/>
      <c r="D10" s="265"/>
      <c r="E10" s="265"/>
      <c r="F10" s="265"/>
      <c r="G10" s="114"/>
      <c r="H10" s="114"/>
      <c r="I10" s="114"/>
      <c r="J10" s="114"/>
      <c r="K10" s="114"/>
      <c r="L10" s="114"/>
      <c r="M10" s="114"/>
      <c r="N10" s="114"/>
    </row>
    <row r="11" spans="1:14" s="8" customFormat="1" x14ac:dyDescent="0.2">
      <c r="A11" s="37"/>
      <c r="B11" s="37"/>
      <c r="C11" s="37"/>
      <c r="D11" s="37"/>
      <c r="E11" s="37"/>
      <c r="F11" s="37"/>
      <c r="G11" s="18"/>
      <c r="H11" s="18"/>
      <c r="I11" s="18"/>
      <c r="J11" s="18"/>
      <c r="K11" s="18"/>
      <c r="L11" s="18"/>
      <c r="M11" s="18"/>
      <c r="N11" s="18"/>
    </row>
    <row r="12" spans="1:14" s="8" customFormat="1" x14ac:dyDescent="0.2">
      <c r="A12" s="37"/>
      <c r="B12" s="36" t="s">
        <v>99</v>
      </c>
      <c r="C12" s="109" t="str">
        <f>DATA!C2</f>
        <v>SK FELDA PALONG 5</v>
      </c>
      <c r="D12" s="37"/>
      <c r="E12" s="37"/>
      <c r="F12" s="37"/>
      <c r="G12" s="10"/>
      <c r="H12" s="10"/>
      <c r="I12" s="10"/>
      <c r="J12" s="10"/>
      <c r="K12" s="10"/>
      <c r="L12" s="10"/>
      <c r="M12" s="10"/>
      <c r="N12" s="10"/>
    </row>
    <row r="13" spans="1:14" s="8" customFormat="1" x14ac:dyDescent="0.2">
      <c r="A13" s="110"/>
      <c r="B13" s="36" t="s">
        <v>100</v>
      </c>
      <c r="C13" s="109" t="str">
        <f>DATA!C3</f>
        <v>NBA6016</v>
      </c>
      <c r="D13" s="110"/>
      <c r="E13" s="110"/>
      <c r="F13" s="110"/>
      <c r="G13" s="10"/>
      <c r="H13" s="10"/>
      <c r="I13" s="10"/>
      <c r="J13" s="10"/>
      <c r="K13" s="10"/>
      <c r="L13" s="10"/>
      <c r="M13" s="10"/>
      <c r="N13" s="10"/>
    </row>
    <row r="14" spans="1:14" s="8" customFormat="1" x14ac:dyDescent="0.2">
      <c r="A14" s="4"/>
      <c r="B14" s="4" t="s">
        <v>101</v>
      </c>
      <c r="C14" s="109" t="str">
        <f>'PROFIL KELAS'!D14</f>
        <v>6 CERDIK</v>
      </c>
      <c r="D14" s="38"/>
      <c r="E14" s="38"/>
      <c r="F14" s="38"/>
      <c r="G14" s="17"/>
      <c r="H14" s="17"/>
      <c r="I14" s="17"/>
      <c r="J14" s="17"/>
      <c r="K14" s="17"/>
      <c r="L14" s="17"/>
      <c r="M14" s="18"/>
      <c r="N14" s="18"/>
    </row>
    <row r="15" spans="1:14" s="8" customFormat="1" x14ac:dyDescent="0.2">
      <c r="A15" s="4"/>
      <c r="B15" s="4"/>
      <c r="C15" s="109"/>
      <c r="D15" s="38"/>
      <c r="E15" s="38"/>
      <c r="F15" s="38"/>
      <c r="G15" s="17"/>
      <c r="H15" s="17"/>
      <c r="I15" s="17"/>
      <c r="J15" s="17"/>
      <c r="K15" s="17"/>
      <c r="L15" s="17"/>
      <c r="M15" s="18"/>
      <c r="N15" s="18"/>
    </row>
    <row r="16" spans="1:14" s="8" customFormat="1" x14ac:dyDescent="0.2">
      <c r="A16" s="4"/>
      <c r="B16" s="4" t="s">
        <v>42</v>
      </c>
      <c r="C16" s="39" t="s">
        <v>43</v>
      </c>
      <c r="D16" s="38"/>
      <c r="E16" s="38"/>
      <c r="F16" s="38"/>
      <c r="G16" s="17"/>
      <c r="H16" s="17"/>
      <c r="I16" s="17"/>
      <c r="J16" s="17"/>
      <c r="K16" s="17"/>
      <c r="L16" s="17"/>
      <c r="M16" s="18"/>
      <c r="N16" s="18"/>
    </row>
    <row r="17" spans="1:14" s="8" customFormat="1" ht="13.5" thickBot="1" x14ac:dyDescent="0.25">
      <c r="A17" s="1"/>
      <c r="B17" s="1"/>
      <c r="C17" s="38"/>
      <c r="D17" s="38"/>
      <c r="E17" s="38"/>
      <c r="F17" s="38"/>
      <c r="G17" s="17"/>
      <c r="H17" s="17"/>
      <c r="I17" s="17"/>
      <c r="J17" s="17"/>
      <c r="K17" s="17"/>
      <c r="L17" s="17"/>
      <c r="M17" s="18"/>
      <c r="N17" s="18"/>
    </row>
    <row r="18" spans="1:14" ht="15" customHeight="1" thickBot="1" x14ac:dyDescent="0.25">
      <c r="A18" s="52" t="s">
        <v>0</v>
      </c>
      <c r="B18" s="53" t="s">
        <v>1</v>
      </c>
      <c r="C18" s="53" t="s">
        <v>4</v>
      </c>
      <c r="D18" s="53" t="s">
        <v>2</v>
      </c>
      <c r="E18" s="54" t="s">
        <v>43</v>
      </c>
      <c r="F18" s="55" t="s">
        <v>3</v>
      </c>
    </row>
    <row r="19" spans="1:14" x14ac:dyDescent="0.2">
      <c r="A19" s="57">
        <v>1</v>
      </c>
      <c r="B19" s="58" t="str">
        <f>'PROFIL KELAS'!B18</f>
        <v>ABDUL KHAIRIL IZWAN BIN ABDUL KHALID</v>
      </c>
      <c r="C19" s="58" t="str">
        <f>'PROFIL KELAS'!C18</f>
        <v>6 CERDIK</v>
      </c>
      <c r="D19" s="58" t="str">
        <f>'PROFIL KELAS'!D18</f>
        <v>BY54520</v>
      </c>
      <c r="E19" s="59">
        <f>'PROFIL KELAS'!G18</f>
        <v>80</v>
      </c>
      <c r="F19" s="60">
        <f t="shared" ref="F19:F50" si="0">VLOOKUP(E19,GRED4,3,TRUE)</f>
        <v>0</v>
      </c>
    </row>
    <row r="20" spans="1:14" x14ac:dyDescent="0.2">
      <c r="A20" s="61">
        <v>2</v>
      </c>
      <c r="B20" s="58" t="str">
        <f>'PROFIL KELAS'!B19</f>
        <v>AMEER SUFFIAN BIN MOHD RAZUAN</v>
      </c>
      <c r="C20" s="58" t="str">
        <f>'PROFIL KELAS'!C19</f>
        <v>6 CERDIK</v>
      </c>
      <c r="D20" s="58" t="str">
        <f>'PROFIL KELAS'!D19</f>
        <v>CB48425</v>
      </c>
      <c r="E20" s="59">
        <f>'PROFIL KELAS'!G19</f>
        <v>80</v>
      </c>
      <c r="F20" s="60">
        <f t="shared" si="0"/>
        <v>0</v>
      </c>
    </row>
    <row r="21" spans="1:14" x14ac:dyDescent="0.2">
      <c r="A21" s="61">
        <v>3</v>
      </c>
      <c r="B21" s="58" t="str">
        <f>'PROFIL KELAS'!B20</f>
        <v>AMEERA SAFFIAH BINTI MOHD RAZUAN</v>
      </c>
      <c r="C21" s="58" t="str">
        <f>'PROFIL KELAS'!C20</f>
        <v>6 CERDIK</v>
      </c>
      <c r="D21" s="58" t="str">
        <f>'PROFIL KELAS'!D20</f>
        <v>CB48424</v>
      </c>
      <c r="E21" s="59">
        <f>'PROFIL KELAS'!G20</f>
        <v>60</v>
      </c>
      <c r="F21" s="60">
        <f t="shared" si="0"/>
        <v>0</v>
      </c>
    </row>
    <row r="22" spans="1:14" x14ac:dyDescent="0.2">
      <c r="A22" s="61">
        <v>4</v>
      </c>
      <c r="B22" s="58" t="str">
        <f>'PROFIL KELAS'!B21</f>
        <v>DARWISY ZULHILMI BIN SHAHIDAN</v>
      </c>
      <c r="C22" s="58" t="str">
        <f>'PROFIL KELAS'!C21</f>
        <v>6 CERDIK</v>
      </c>
      <c r="D22" s="58" t="str">
        <f>'PROFIL KELAS'!D21</f>
        <v>BY54836</v>
      </c>
      <c r="E22" s="59">
        <f>'PROFIL KELAS'!G21</f>
        <v>80</v>
      </c>
      <c r="F22" s="60">
        <f t="shared" si="0"/>
        <v>0</v>
      </c>
    </row>
    <row r="23" spans="1:14" x14ac:dyDescent="0.2">
      <c r="A23" s="61">
        <v>5</v>
      </c>
      <c r="B23" s="58" t="str">
        <f>'PROFIL KELAS'!B22</f>
        <v>DELISHA HANA BINTI AZMAN</v>
      </c>
      <c r="C23" s="58" t="str">
        <f>'PROFIL KELAS'!C22</f>
        <v>6 CERDIK</v>
      </c>
      <c r="D23" s="58" t="str">
        <f>'PROFIL KELAS'!D22</f>
        <v>BY54529</v>
      </c>
      <c r="E23" s="59">
        <f>'PROFIL KELAS'!G22</f>
        <v>100</v>
      </c>
      <c r="F23" s="60">
        <f t="shared" si="0"/>
        <v>0</v>
      </c>
    </row>
    <row r="24" spans="1:14" x14ac:dyDescent="0.2">
      <c r="A24" s="61">
        <v>6</v>
      </c>
      <c r="B24" s="58" t="str">
        <f>'PROFIL KELAS'!B23</f>
        <v>HARRAZ ZAKWAN BIN MOHD IMRANSYAH</v>
      </c>
      <c r="C24" s="58" t="str">
        <f>'PROFIL KELAS'!C23</f>
        <v>6 CERDIK</v>
      </c>
      <c r="D24" s="58" t="str">
        <f>'PROFIL KELAS'!D23</f>
        <v>BX58302</v>
      </c>
      <c r="E24" s="59">
        <f>'PROFIL KELAS'!G23</f>
        <v>80</v>
      </c>
      <c r="F24" s="60">
        <f t="shared" si="0"/>
        <v>0</v>
      </c>
    </row>
    <row r="25" spans="1:14" x14ac:dyDescent="0.2">
      <c r="A25" s="61">
        <v>7</v>
      </c>
      <c r="B25" s="58" t="str">
        <f>'PROFIL KELAS'!B24</f>
        <v>MOHAMAD DANISH DANIAL BIN MOHAMAD NASARUDDIN</v>
      </c>
      <c r="C25" s="58" t="str">
        <f>'PROFIL KELAS'!C24</f>
        <v>6 CERDIK</v>
      </c>
      <c r="D25" s="58" t="str">
        <f>'PROFIL KELAS'!D24</f>
        <v>CA19676</v>
      </c>
      <c r="E25" s="59">
        <f>'PROFIL KELAS'!G24</f>
        <v>60</v>
      </c>
      <c r="F25" s="60">
        <f t="shared" si="0"/>
        <v>0</v>
      </c>
    </row>
    <row r="26" spans="1:14" x14ac:dyDescent="0.2">
      <c r="A26" s="61">
        <v>8</v>
      </c>
      <c r="B26" s="58" t="str">
        <f>'PROFIL KELAS'!B25</f>
        <v>MOHAMAD MIKHAIL HAQIMI BIN ABDULLAH</v>
      </c>
      <c r="C26" s="58" t="str">
        <f>'PROFIL KELAS'!C25</f>
        <v>6 CERDIK</v>
      </c>
      <c r="D26" s="58" t="str">
        <f>'PROFIL KELAS'!D25</f>
        <v>CC54134</v>
      </c>
      <c r="E26" s="59">
        <f>'PROFIL KELAS'!G25</f>
        <v>100</v>
      </c>
      <c r="F26" s="60">
        <f t="shared" si="0"/>
        <v>0</v>
      </c>
    </row>
    <row r="27" spans="1:14" x14ac:dyDescent="0.2">
      <c r="A27" s="61">
        <v>9</v>
      </c>
      <c r="B27" s="58" t="str">
        <f>'PROFIL KELAS'!B26</f>
        <v>MUHAMMAD AMIN BIN ISKANDAR</v>
      </c>
      <c r="C27" s="58" t="str">
        <f>'PROFIL KELAS'!C26</f>
        <v>6 CERDIK</v>
      </c>
      <c r="D27" s="58" t="str">
        <f>'PROFIL KELAS'!D26</f>
        <v>CA39174</v>
      </c>
      <c r="E27" s="59">
        <f>'PROFIL KELAS'!G26</f>
        <v>30</v>
      </c>
      <c r="F27" s="60">
        <f t="shared" si="0"/>
        <v>0</v>
      </c>
    </row>
    <row r="28" spans="1:14" x14ac:dyDescent="0.2">
      <c r="A28" s="61">
        <v>10</v>
      </c>
      <c r="B28" s="58" t="str">
        <f>'PROFIL KELAS'!B27</f>
        <v>MUHAMMAD AMIRUL IMAN BIN ADAM</v>
      </c>
      <c r="C28" s="58" t="str">
        <f>'PROFIL KELAS'!C27</f>
        <v>6 CERDIK</v>
      </c>
      <c r="D28" s="58" t="str">
        <f>'PROFIL KELAS'!D27</f>
        <v>BC59535</v>
      </c>
      <c r="E28" s="59">
        <f>'PROFIL KELAS'!G27</f>
        <v>40</v>
      </c>
      <c r="F28" s="60">
        <f t="shared" si="0"/>
        <v>0</v>
      </c>
    </row>
    <row r="29" spans="1:14" x14ac:dyDescent="0.2">
      <c r="A29" s="61">
        <v>11</v>
      </c>
      <c r="B29" s="58" t="str">
        <f>'PROFIL KELAS'!B28</f>
        <v>MUHAMMAD DANIEL ASHRAF BIN ABDULLAH</v>
      </c>
      <c r="C29" s="58" t="str">
        <f>'PROFIL KELAS'!C28</f>
        <v>6 CERDIK</v>
      </c>
      <c r="D29" s="58" t="str">
        <f>'PROFIL KELAS'!D28</f>
        <v>BY53034</v>
      </c>
      <c r="E29" s="59">
        <f>'PROFIL KELAS'!G28</f>
        <v>80</v>
      </c>
      <c r="F29" s="60">
        <f t="shared" si="0"/>
        <v>0</v>
      </c>
    </row>
    <row r="30" spans="1:14" x14ac:dyDescent="0.2">
      <c r="A30" s="61">
        <v>12</v>
      </c>
      <c r="B30" s="58" t="str">
        <f>'PROFIL KELAS'!B29</f>
        <v>MUHAMMAD DENISH RIFQIE BIN ABD RAHMAN</v>
      </c>
      <c r="C30" s="58" t="str">
        <f>'PROFIL KELAS'!C29</f>
        <v>6 CERDIK</v>
      </c>
      <c r="D30" s="58" t="str">
        <f>'PROFIL KELAS'!D29</f>
        <v>BY55932</v>
      </c>
      <c r="E30" s="59">
        <f>'PROFIL KELAS'!G29</f>
        <v>70</v>
      </c>
      <c r="F30" s="60">
        <f t="shared" si="0"/>
        <v>0</v>
      </c>
    </row>
    <row r="31" spans="1:14" x14ac:dyDescent="0.2">
      <c r="A31" s="61">
        <v>13</v>
      </c>
      <c r="B31" s="58" t="str">
        <f>'PROFIL KELAS'!B30</f>
        <v>MUHAMMAD DENNY IQWAN BIN ABDULLAH</v>
      </c>
      <c r="C31" s="58" t="str">
        <f>'PROFIL KELAS'!C30</f>
        <v>6 CERDIK</v>
      </c>
      <c r="D31" s="58" t="str">
        <f>'PROFIL KELAS'!D30</f>
        <v>CA98972</v>
      </c>
      <c r="E31" s="59">
        <f>'PROFIL KELAS'!G30</f>
        <v>90</v>
      </c>
      <c r="F31" s="60">
        <f t="shared" si="0"/>
        <v>0</v>
      </c>
    </row>
    <row r="32" spans="1:14" x14ac:dyDescent="0.2">
      <c r="A32" s="61">
        <v>14</v>
      </c>
      <c r="B32" s="58" t="str">
        <f>'PROFIL KELAS'!B31</f>
        <v>MUHAMMAD FARHAN BIN ABDULLAH</v>
      </c>
      <c r="C32" s="58" t="str">
        <f>'PROFIL KELAS'!C31</f>
        <v>6 CERDIK</v>
      </c>
      <c r="D32" s="58" t="str">
        <f>'PROFIL KELAS'!D31</f>
        <v>BZ57821</v>
      </c>
      <c r="E32" s="59">
        <f>'PROFIL KELAS'!G31</f>
        <v>30</v>
      </c>
      <c r="F32" s="60">
        <f t="shared" si="0"/>
        <v>0</v>
      </c>
    </row>
    <row r="33" spans="1:6" x14ac:dyDescent="0.2">
      <c r="A33" s="61">
        <v>15</v>
      </c>
      <c r="B33" s="58" t="str">
        <f>'PROFIL KELAS'!B32</f>
        <v>MUHAMMAD ILMAN IZHAM MUSTAFA</v>
      </c>
      <c r="C33" s="58" t="str">
        <f>'PROFIL KELAS'!C32</f>
        <v>6 CERDIK</v>
      </c>
      <c r="D33" s="58" t="str">
        <f>'PROFIL KELAS'!D32</f>
        <v>BX60716</v>
      </c>
      <c r="E33" s="59">
        <f>'PROFIL KELAS'!G32</f>
        <v>60</v>
      </c>
      <c r="F33" s="60">
        <f t="shared" si="0"/>
        <v>0</v>
      </c>
    </row>
    <row r="34" spans="1:6" x14ac:dyDescent="0.2">
      <c r="A34" s="61">
        <v>16</v>
      </c>
      <c r="B34" s="58" t="str">
        <f>'PROFIL KELAS'!B33</f>
        <v>MUHAMMAD MIFZAL AQEEF BIN MOHD MAHFUZ</v>
      </c>
      <c r="C34" s="58" t="str">
        <f>'PROFIL KELAS'!C33</f>
        <v>6 CERDIK</v>
      </c>
      <c r="D34" s="58" t="str">
        <f>'PROFIL KELAS'!D33</f>
        <v>CB94105</v>
      </c>
      <c r="E34" s="59">
        <f>'PROFIL KELAS'!G33</f>
        <v>50</v>
      </c>
      <c r="F34" s="60">
        <f t="shared" si="0"/>
        <v>0</v>
      </c>
    </row>
    <row r="35" spans="1:6" x14ac:dyDescent="0.2">
      <c r="A35" s="61">
        <v>17</v>
      </c>
      <c r="B35" s="58" t="str">
        <f>'PROFIL KELAS'!B34</f>
        <v>MUHAMMAD NAZRUL IKHWAN BIN KAMARUDIN</v>
      </c>
      <c r="C35" s="58" t="str">
        <f>'PROFIL KELAS'!C34</f>
        <v>6 CERDIK</v>
      </c>
      <c r="D35" s="58" t="str">
        <f>'PROFIL KELAS'!D34</f>
        <v>BX58344</v>
      </c>
      <c r="E35" s="59">
        <f>'PROFIL KELAS'!G34</f>
        <v>90</v>
      </c>
      <c r="F35" s="60">
        <f t="shared" si="0"/>
        <v>0</v>
      </c>
    </row>
    <row r="36" spans="1:6" x14ac:dyDescent="0.2">
      <c r="A36" s="61">
        <v>18</v>
      </c>
      <c r="B36" s="58" t="str">
        <f>'PROFIL KELAS'!B35</f>
        <v>MUHAMMAD SYAWAL BIN MUHAMAD RASDI</v>
      </c>
      <c r="C36" s="58" t="str">
        <f>'PROFIL KELAS'!C35</f>
        <v>6 CERDIK</v>
      </c>
      <c r="D36" s="58" t="str">
        <f>'PROFIL KELAS'!D35</f>
        <v>BY54904</v>
      </c>
      <c r="E36" s="59">
        <f>'PROFIL KELAS'!G35</f>
        <v>90</v>
      </c>
      <c r="F36" s="60">
        <f t="shared" si="0"/>
        <v>0</v>
      </c>
    </row>
    <row r="37" spans="1:6" x14ac:dyDescent="0.2">
      <c r="A37" s="61">
        <v>19</v>
      </c>
      <c r="B37" s="58" t="str">
        <f>'PROFIL KELAS'!B36</f>
        <v>NUR AFIQAH SYUHADAH BINTI RIZAL</v>
      </c>
      <c r="C37" s="58" t="str">
        <f>'PROFIL KELAS'!C36</f>
        <v>6 CERDIK</v>
      </c>
      <c r="D37" s="58" t="str">
        <f>'PROFIL KELAS'!D36</f>
        <v>CA36570</v>
      </c>
      <c r="E37" s="59">
        <f>'PROFIL KELAS'!G36</f>
        <v>60</v>
      </c>
      <c r="F37" s="60">
        <f t="shared" si="0"/>
        <v>0</v>
      </c>
    </row>
    <row r="38" spans="1:6" x14ac:dyDescent="0.2">
      <c r="A38" s="61">
        <v>20</v>
      </c>
      <c r="B38" s="58" t="str">
        <f>'PROFIL KELAS'!B37</f>
        <v>NUR AIMUNI FATIYAH BINTI AFZANIZAM</v>
      </c>
      <c r="C38" s="58" t="str">
        <f>'PROFIL KELAS'!C37</f>
        <v>6 CERDIK</v>
      </c>
      <c r="D38" s="58" t="str">
        <f>'PROFIL KELAS'!D37</f>
        <v>BY54611</v>
      </c>
      <c r="E38" s="59">
        <f>'PROFIL KELAS'!G37</f>
        <v>70</v>
      </c>
      <c r="F38" s="60">
        <f t="shared" si="0"/>
        <v>0</v>
      </c>
    </row>
    <row r="39" spans="1:6" x14ac:dyDescent="0.2">
      <c r="A39" s="61">
        <v>21</v>
      </c>
      <c r="B39" s="58" t="str">
        <f>'PROFIL KELAS'!B38</f>
        <v>NUR AISYAH RAUDAH BINTI RAMLAN</v>
      </c>
      <c r="C39" s="58" t="str">
        <f>'PROFIL KELAS'!C38</f>
        <v>6 CERDIK</v>
      </c>
      <c r="D39" s="58" t="str">
        <f>'PROFIL KELAS'!D38</f>
        <v>BY56853</v>
      </c>
      <c r="E39" s="59">
        <f>'PROFIL KELAS'!G38</f>
        <v>70</v>
      </c>
      <c r="F39" s="60">
        <f t="shared" si="0"/>
        <v>0</v>
      </c>
    </row>
    <row r="40" spans="1:6" x14ac:dyDescent="0.2">
      <c r="A40" s="61">
        <v>22</v>
      </c>
      <c r="B40" s="58" t="str">
        <f>'PROFIL KELAS'!B39</f>
        <v>NUR ALYA NAJWA BINTI SABARUDIN</v>
      </c>
      <c r="C40" s="58" t="str">
        <f>'PROFIL KELAS'!C39</f>
        <v>6 CERDIK</v>
      </c>
      <c r="D40" s="58" t="str">
        <f>'PROFIL KELAS'!D39</f>
        <v>CB48440</v>
      </c>
      <c r="E40" s="59">
        <f>'PROFIL KELAS'!G39</f>
        <v>60</v>
      </c>
      <c r="F40" s="60">
        <f t="shared" si="0"/>
        <v>0</v>
      </c>
    </row>
    <row r="41" spans="1:6" x14ac:dyDescent="0.2">
      <c r="A41" s="61">
        <v>23</v>
      </c>
      <c r="B41" s="58" t="str">
        <f>'PROFIL KELAS'!B40</f>
        <v>NUR ATIQAH BALQIS BINTI MARUDDIN</v>
      </c>
      <c r="C41" s="58" t="str">
        <f>'PROFIL KELAS'!C40</f>
        <v>6 CERDIK</v>
      </c>
      <c r="D41" s="58" t="str">
        <f>'PROFIL KELAS'!D40</f>
        <v>BW04040</v>
      </c>
      <c r="E41" s="59">
        <f>'PROFIL KELAS'!G40</f>
        <v>60</v>
      </c>
      <c r="F41" s="60">
        <f t="shared" si="0"/>
        <v>0</v>
      </c>
    </row>
    <row r="42" spans="1:6" x14ac:dyDescent="0.2">
      <c r="A42" s="61">
        <v>24</v>
      </c>
      <c r="B42" s="58" t="str">
        <f>'PROFIL KELAS'!B41</f>
        <v>NUR DAMIA NAJWA BINTI MOHAMAD NIZAM</v>
      </c>
      <c r="C42" s="58" t="str">
        <f>'PROFIL KELAS'!C41</f>
        <v>6 CERDIK</v>
      </c>
      <c r="D42" s="58" t="str">
        <f>'PROFIL KELAS'!D41</f>
        <v>BY56713</v>
      </c>
      <c r="E42" s="59">
        <f>'PROFIL KELAS'!G41</f>
        <v>50</v>
      </c>
      <c r="F42" s="60">
        <f t="shared" si="0"/>
        <v>0</v>
      </c>
    </row>
    <row r="43" spans="1:6" x14ac:dyDescent="0.2">
      <c r="A43" s="61">
        <v>25</v>
      </c>
      <c r="B43" s="58" t="str">
        <f>'PROFIL KELAS'!B42</f>
        <v>NUR HAZURA IZATIE BINTI NOR SHAHFUDIN</v>
      </c>
      <c r="C43" s="58" t="str">
        <f>'PROFIL KELAS'!C42</f>
        <v>6 CERDIK</v>
      </c>
      <c r="D43" s="58" t="str">
        <f>'PROFIL KELAS'!D42</f>
        <v>CB47713</v>
      </c>
      <c r="E43" s="59">
        <f>'PROFIL KELAS'!G42</f>
        <v>50</v>
      </c>
      <c r="F43" s="60">
        <f t="shared" si="0"/>
        <v>0</v>
      </c>
    </row>
    <row r="44" spans="1:6" x14ac:dyDescent="0.2">
      <c r="A44" s="61">
        <v>26</v>
      </c>
      <c r="B44" s="58" t="str">
        <f>'PROFIL KELAS'!B43</f>
        <v>NUR SYAFFIAHTUL HANIS BINTI MOHD ZAINIZAM</v>
      </c>
      <c r="C44" s="58" t="str">
        <f>'PROFIL KELAS'!C43</f>
        <v>6 CERDIK</v>
      </c>
      <c r="D44" s="58" t="str">
        <f>'PROFIL KELAS'!D43</f>
        <v>BX63361</v>
      </c>
      <c r="E44" s="59">
        <f>'PROFIL KELAS'!G43</f>
        <v>80</v>
      </c>
      <c r="F44" s="60">
        <f t="shared" si="0"/>
        <v>0</v>
      </c>
    </row>
    <row r="45" spans="1:6" x14ac:dyDescent="0.2">
      <c r="A45" s="61">
        <v>27</v>
      </c>
      <c r="B45" s="58" t="str">
        <f>'PROFIL KELAS'!B44</f>
        <v>NURIN KHAIRA BINTI ABDULLAH</v>
      </c>
      <c r="C45" s="58" t="str">
        <f>'PROFIL KELAS'!C44</f>
        <v>6 CERDIK</v>
      </c>
      <c r="D45" s="58" t="str">
        <f>'PROFIL KELAS'!D44</f>
        <v>BY56722</v>
      </c>
      <c r="E45" s="59">
        <f>'PROFIL KELAS'!G44</f>
        <v>50</v>
      </c>
      <c r="F45" s="60">
        <f t="shared" si="0"/>
        <v>0</v>
      </c>
    </row>
    <row r="46" spans="1:6" x14ac:dyDescent="0.2">
      <c r="A46" s="61">
        <v>28</v>
      </c>
      <c r="B46" s="58" t="str">
        <f>'PROFIL KELAS'!B45</f>
        <v>NURMIZA SOFIA BINTI HELMYZAN</v>
      </c>
      <c r="C46" s="58" t="str">
        <f>'PROFIL KELAS'!C45</f>
        <v>6 CERDIK</v>
      </c>
      <c r="D46" s="58" t="str">
        <f>'PROFIL KELAS'!D45</f>
        <v>BY43841</v>
      </c>
      <c r="E46" s="59">
        <f>'PROFIL KELAS'!G45</f>
        <v>50</v>
      </c>
      <c r="F46" s="60">
        <f t="shared" si="0"/>
        <v>0</v>
      </c>
    </row>
    <row r="47" spans="1:6" x14ac:dyDescent="0.2">
      <c r="A47" s="61">
        <v>29</v>
      </c>
      <c r="B47" s="58" t="str">
        <f>'PROFIL KELAS'!B46</f>
        <v>NURUL QISTINA BINTI MAHDHIR</v>
      </c>
      <c r="C47" s="58" t="str">
        <f>'PROFIL KELAS'!C46</f>
        <v>6 CERDIK</v>
      </c>
      <c r="D47" s="58" t="str">
        <f>'PROFIL KELAS'!D46</f>
        <v>CA92823</v>
      </c>
      <c r="E47" s="59">
        <f>'PROFIL KELAS'!G46</f>
        <v>40</v>
      </c>
      <c r="F47" s="60">
        <f t="shared" si="0"/>
        <v>0</v>
      </c>
    </row>
    <row r="48" spans="1:6" x14ac:dyDescent="0.2">
      <c r="A48" s="61">
        <v>30</v>
      </c>
      <c r="B48" s="58" t="str">
        <f>'PROFIL KELAS'!B47</f>
        <v>PUTERI NUR SYAHADAH BINTI MUHAMMAD HANAFI KEW</v>
      </c>
      <c r="C48" s="58" t="str">
        <f>'PROFIL KELAS'!C47</f>
        <v>6 CERDIK</v>
      </c>
      <c r="D48" s="58" t="str">
        <f>'PROFIL KELAS'!D47</f>
        <v>BY52766</v>
      </c>
      <c r="E48" s="59">
        <f>'PROFIL KELAS'!G47</f>
        <v>40</v>
      </c>
      <c r="F48" s="60">
        <f t="shared" si="0"/>
        <v>0</v>
      </c>
    </row>
    <row r="49" spans="1:6" x14ac:dyDescent="0.2">
      <c r="A49" s="61">
        <v>31</v>
      </c>
      <c r="B49" s="58" t="str">
        <f>'PROFIL KELAS'!B48</f>
        <v>RAJA MUZZAFFAR SHAH BIN RAJA NAZRULAZMIR</v>
      </c>
      <c r="C49" s="58" t="str">
        <f>'PROFIL KELAS'!C48</f>
        <v>6 CERDIK</v>
      </c>
      <c r="D49" s="58" t="str">
        <f>'PROFIL KELAS'!D48</f>
        <v>CB48439</v>
      </c>
      <c r="E49" s="59">
        <f>'PROFIL KELAS'!G48</f>
        <v>60</v>
      </c>
      <c r="F49" s="60">
        <f t="shared" si="0"/>
        <v>0</v>
      </c>
    </row>
    <row r="50" spans="1:6" x14ac:dyDescent="0.2">
      <c r="A50" s="61">
        <v>32</v>
      </c>
      <c r="B50" s="58" t="str">
        <f>'PROFIL KELAS'!B49</f>
        <v>SITI NORNAZIATUL AZRINDA BINTI AZMAN</v>
      </c>
      <c r="C50" s="58" t="str">
        <f>'PROFIL KELAS'!C49</f>
        <v>6 CERDIK</v>
      </c>
      <c r="D50" s="58" t="str">
        <f>'PROFIL KELAS'!D49</f>
        <v>BY20222</v>
      </c>
      <c r="E50" s="59">
        <f>'PROFIL KELAS'!G49</f>
        <v>90</v>
      </c>
      <c r="F50" s="60">
        <f t="shared" si="0"/>
        <v>0</v>
      </c>
    </row>
    <row r="51" spans="1:6" x14ac:dyDescent="0.2">
      <c r="A51" s="61">
        <v>33</v>
      </c>
      <c r="B51" s="58" t="str">
        <f>'PROFIL KELAS'!B50</f>
        <v>WARDATUL BATRISYIA BINTI MOHD FAIZUL</v>
      </c>
      <c r="C51" s="58" t="str">
        <f>'PROFIL KELAS'!C50</f>
        <v>6 CERDIK</v>
      </c>
      <c r="D51" s="58" t="str">
        <f>'PROFIL KELAS'!D50</f>
        <v>CA37578</v>
      </c>
      <c r="E51" s="59">
        <f>'PROFIL KELAS'!G50</f>
        <v>70</v>
      </c>
      <c r="F51" s="60">
        <f t="shared" ref="F51:F68" si="1">VLOOKUP(E51,GRED4,3,TRUE)</f>
        <v>0</v>
      </c>
    </row>
    <row r="52" spans="1:6" x14ac:dyDescent="0.2">
      <c r="A52" s="61">
        <v>34</v>
      </c>
      <c r="B52" s="58" t="str">
        <f>'PROFIL KELAS'!B51</f>
        <v/>
      </c>
      <c r="C52" s="58" t="str">
        <f>'PROFIL KELAS'!C51</f>
        <v/>
      </c>
      <c r="D52" s="58" t="str">
        <f>'PROFIL KELAS'!D51</f>
        <v/>
      </c>
      <c r="E52" s="59" t="str">
        <f>'PROFIL KELAS'!G51</f>
        <v/>
      </c>
      <c r="F52" s="60" t="e">
        <f t="shared" si="1"/>
        <v>#N/A</v>
      </c>
    </row>
    <row r="53" spans="1:6" x14ac:dyDescent="0.2">
      <c r="A53" s="61">
        <v>35</v>
      </c>
      <c r="B53" s="58" t="str">
        <f>'PROFIL KELAS'!B52</f>
        <v/>
      </c>
      <c r="C53" s="58" t="str">
        <f>'PROFIL KELAS'!C52</f>
        <v/>
      </c>
      <c r="D53" s="58" t="str">
        <f>'PROFIL KELAS'!D52</f>
        <v/>
      </c>
      <c r="E53" s="59" t="str">
        <f>'PROFIL KELAS'!G52</f>
        <v/>
      </c>
      <c r="F53" s="60" t="e">
        <f t="shared" si="1"/>
        <v>#N/A</v>
      </c>
    </row>
    <row r="54" spans="1:6" x14ac:dyDescent="0.2">
      <c r="A54" s="61">
        <v>36</v>
      </c>
      <c r="B54" s="58" t="str">
        <f>'PROFIL KELAS'!B53</f>
        <v/>
      </c>
      <c r="C54" s="58" t="str">
        <f>'PROFIL KELAS'!C53</f>
        <v/>
      </c>
      <c r="D54" s="58" t="str">
        <f>'PROFIL KELAS'!D53</f>
        <v/>
      </c>
      <c r="E54" s="59" t="str">
        <f>'PROFIL KELAS'!G53</f>
        <v/>
      </c>
      <c r="F54" s="60" t="e">
        <f t="shared" si="1"/>
        <v>#N/A</v>
      </c>
    </row>
    <row r="55" spans="1:6" x14ac:dyDescent="0.2">
      <c r="A55" s="61">
        <v>37</v>
      </c>
      <c r="B55" s="58" t="str">
        <f>'PROFIL KELAS'!B54</f>
        <v/>
      </c>
      <c r="C55" s="58" t="str">
        <f>'PROFIL KELAS'!C54</f>
        <v/>
      </c>
      <c r="D55" s="58" t="str">
        <f>'PROFIL KELAS'!D54</f>
        <v/>
      </c>
      <c r="E55" s="59" t="str">
        <f>'PROFIL KELAS'!G54</f>
        <v/>
      </c>
      <c r="F55" s="60" t="e">
        <f t="shared" si="1"/>
        <v>#N/A</v>
      </c>
    </row>
    <row r="56" spans="1:6" x14ac:dyDescent="0.2">
      <c r="A56" s="61">
        <v>38</v>
      </c>
      <c r="B56" s="58" t="str">
        <f>'PROFIL KELAS'!B55</f>
        <v/>
      </c>
      <c r="C56" s="58" t="str">
        <f>'PROFIL KELAS'!C55</f>
        <v/>
      </c>
      <c r="D56" s="58" t="str">
        <f>'PROFIL KELAS'!D55</f>
        <v/>
      </c>
      <c r="E56" s="59" t="str">
        <f>'PROFIL KELAS'!G55</f>
        <v/>
      </c>
      <c r="F56" s="60" t="e">
        <f t="shared" si="1"/>
        <v>#N/A</v>
      </c>
    </row>
    <row r="57" spans="1:6" x14ac:dyDescent="0.2">
      <c r="A57" s="61">
        <v>39</v>
      </c>
      <c r="B57" s="58" t="str">
        <f>'PROFIL KELAS'!B56</f>
        <v/>
      </c>
      <c r="C57" s="58" t="str">
        <f>'PROFIL KELAS'!C56</f>
        <v/>
      </c>
      <c r="D57" s="58" t="str">
        <f>'PROFIL KELAS'!D56</f>
        <v/>
      </c>
      <c r="E57" s="59" t="str">
        <f>'PROFIL KELAS'!G56</f>
        <v/>
      </c>
      <c r="F57" s="60" t="e">
        <f t="shared" si="1"/>
        <v>#N/A</v>
      </c>
    </row>
    <row r="58" spans="1:6" x14ac:dyDescent="0.2">
      <c r="A58" s="61">
        <v>40</v>
      </c>
      <c r="B58" s="58" t="str">
        <f>'PROFIL KELAS'!B57</f>
        <v/>
      </c>
      <c r="C58" s="58" t="str">
        <f>'PROFIL KELAS'!C57</f>
        <v/>
      </c>
      <c r="D58" s="58" t="str">
        <f>'PROFIL KELAS'!D57</f>
        <v/>
      </c>
      <c r="E58" s="59" t="str">
        <f>'PROFIL KELAS'!G57</f>
        <v/>
      </c>
      <c r="F58" s="60" t="e">
        <f t="shared" si="1"/>
        <v>#N/A</v>
      </c>
    </row>
    <row r="59" spans="1:6" x14ac:dyDescent="0.2">
      <c r="A59" s="61">
        <v>41</v>
      </c>
      <c r="B59" s="58" t="str">
        <f>'PROFIL KELAS'!B58</f>
        <v/>
      </c>
      <c r="C59" s="58" t="str">
        <f>'PROFIL KELAS'!C58</f>
        <v/>
      </c>
      <c r="D59" s="58" t="str">
        <f>'PROFIL KELAS'!D58</f>
        <v/>
      </c>
      <c r="E59" s="59" t="str">
        <f>'PROFIL KELAS'!G58</f>
        <v/>
      </c>
      <c r="F59" s="60" t="e">
        <f t="shared" si="1"/>
        <v>#N/A</v>
      </c>
    </row>
    <row r="60" spans="1:6" x14ac:dyDescent="0.2">
      <c r="A60" s="61">
        <v>42</v>
      </c>
      <c r="B60" s="58" t="str">
        <f>'PROFIL KELAS'!B59</f>
        <v/>
      </c>
      <c r="C60" s="58" t="str">
        <f>'PROFIL KELAS'!C59</f>
        <v/>
      </c>
      <c r="D60" s="58" t="str">
        <f>'PROFIL KELAS'!D59</f>
        <v/>
      </c>
      <c r="E60" s="59" t="str">
        <f>'PROFIL KELAS'!G59</f>
        <v/>
      </c>
      <c r="F60" s="60" t="e">
        <f t="shared" si="1"/>
        <v>#N/A</v>
      </c>
    </row>
    <row r="61" spans="1:6" x14ac:dyDescent="0.2">
      <c r="A61" s="61">
        <v>43</v>
      </c>
      <c r="B61" s="58" t="str">
        <f>'PROFIL KELAS'!B60</f>
        <v/>
      </c>
      <c r="C61" s="58" t="str">
        <f>'PROFIL KELAS'!C60</f>
        <v/>
      </c>
      <c r="D61" s="58" t="str">
        <f>'PROFIL KELAS'!D60</f>
        <v/>
      </c>
      <c r="E61" s="59" t="str">
        <f>'PROFIL KELAS'!G60</f>
        <v/>
      </c>
      <c r="F61" s="60" t="e">
        <f t="shared" si="1"/>
        <v>#N/A</v>
      </c>
    </row>
    <row r="62" spans="1:6" x14ac:dyDescent="0.2">
      <c r="A62" s="61">
        <v>44</v>
      </c>
      <c r="B62" s="58" t="str">
        <f>'PROFIL KELAS'!B61</f>
        <v/>
      </c>
      <c r="C62" s="58" t="str">
        <f>'PROFIL KELAS'!C61</f>
        <v/>
      </c>
      <c r="D62" s="58" t="str">
        <f>'PROFIL KELAS'!D61</f>
        <v/>
      </c>
      <c r="E62" s="59" t="str">
        <f>'PROFIL KELAS'!G61</f>
        <v/>
      </c>
      <c r="F62" s="60" t="e">
        <f t="shared" si="1"/>
        <v>#N/A</v>
      </c>
    </row>
    <row r="63" spans="1:6" x14ac:dyDescent="0.2">
      <c r="A63" s="61">
        <v>45</v>
      </c>
      <c r="B63" s="58" t="str">
        <f>'PROFIL KELAS'!B62</f>
        <v/>
      </c>
      <c r="C63" s="58" t="str">
        <f>'PROFIL KELAS'!C62</f>
        <v/>
      </c>
      <c r="D63" s="58" t="str">
        <f>'PROFIL KELAS'!D62</f>
        <v/>
      </c>
      <c r="E63" s="59" t="str">
        <f>'PROFIL KELAS'!G62</f>
        <v/>
      </c>
      <c r="F63" s="60" t="e">
        <f t="shared" si="1"/>
        <v>#N/A</v>
      </c>
    </row>
    <row r="64" spans="1:6" x14ac:dyDescent="0.2">
      <c r="A64" s="61">
        <v>46</v>
      </c>
      <c r="B64" s="58" t="str">
        <f>'PROFIL KELAS'!B63</f>
        <v/>
      </c>
      <c r="C64" s="58" t="str">
        <f>'PROFIL KELAS'!C63</f>
        <v/>
      </c>
      <c r="D64" s="58" t="str">
        <f>'PROFIL KELAS'!D63</f>
        <v/>
      </c>
      <c r="E64" s="59" t="str">
        <f>'PROFIL KELAS'!G63</f>
        <v/>
      </c>
      <c r="F64" s="60" t="e">
        <f t="shared" si="1"/>
        <v>#N/A</v>
      </c>
    </row>
    <row r="65" spans="1:6" x14ac:dyDescent="0.2">
      <c r="A65" s="61">
        <v>47</v>
      </c>
      <c r="B65" s="58" t="str">
        <f>'PROFIL KELAS'!B64</f>
        <v/>
      </c>
      <c r="C65" s="58" t="str">
        <f>'PROFIL KELAS'!C64</f>
        <v/>
      </c>
      <c r="D65" s="58" t="str">
        <f>'PROFIL KELAS'!D64</f>
        <v/>
      </c>
      <c r="E65" s="59" t="str">
        <f>'PROFIL KELAS'!G64</f>
        <v/>
      </c>
      <c r="F65" s="60" t="e">
        <f t="shared" si="1"/>
        <v>#N/A</v>
      </c>
    </row>
    <row r="66" spans="1:6" x14ac:dyDescent="0.2">
      <c r="A66" s="61">
        <v>48</v>
      </c>
      <c r="B66" s="58" t="str">
        <f>'PROFIL KELAS'!B65</f>
        <v/>
      </c>
      <c r="C66" s="58" t="str">
        <f>'PROFIL KELAS'!C65</f>
        <v/>
      </c>
      <c r="D66" s="58" t="str">
        <f>'PROFIL KELAS'!D65</f>
        <v/>
      </c>
      <c r="E66" s="59" t="str">
        <f>'PROFIL KELAS'!G65</f>
        <v/>
      </c>
      <c r="F66" s="60" t="e">
        <f t="shared" si="1"/>
        <v>#N/A</v>
      </c>
    </row>
    <row r="67" spans="1:6" x14ac:dyDescent="0.2">
      <c r="A67" s="61">
        <v>49</v>
      </c>
      <c r="B67" s="58" t="str">
        <f>'PROFIL KELAS'!B66</f>
        <v/>
      </c>
      <c r="C67" s="58" t="str">
        <f>'PROFIL KELAS'!C66</f>
        <v/>
      </c>
      <c r="D67" s="58" t="str">
        <f>'PROFIL KELAS'!D66</f>
        <v/>
      </c>
      <c r="E67" s="59" t="str">
        <f>'PROFIL KELAS'!G66</f>
        <v/>
      </c>
      <c r="F67" s="60" t="e">
        <f t="shared" si="1"/>
        <v>#N/A</v>
      </c>
    </row>
    <row r="68" spans="1:6" x14ac:dyDescent="0.2">
      <c r="A68" s="61">
        <v>50</v>
      </c>
      <c r="B68" s="58" t="str">
        <f>'PROFIL KELAS'!B67</f>
        <v/>
      </c>
      <c r="C68" s="58" t="str">
        <f>'PROFIL KELAS'!C67</f>
        <v/>
      </c>
      <c r="D68" s="58" t="str">
        <f>'PROFIL KELAS'!D67</f>
        <v/>
      </c>
      <c r="E68" s="59" t="str">
        <f>'PROFIL KELAS'!G67</f>
        <v/>
      </c>
      <c r="F68" s="60" t="e">
        <f t="shared" si="1"/>
        <v>#N/A</v>
      </c>
    </row>
    <row r="70" spans="1:6" x14ac:dyDescent="0.2">
      <c r="A70" s="62"/>
      <c r="C70" s="62"/>
      <c r="D70" s="62"/>
    </row>
    <row r="71" spans="1:6" x14ac:dyDescent="0.2">
      <c r="A71" s="62"/>
      <c r="C71" s="62"/>
      <c r="D71" s="62"/>
    </row>
    <row r="72" spans="1:6" x14ac:dyDescent="0.2">
      <c r="A72" s="62"/>
      <c r="C72" s="62"/>
      <c r="D72" s="62"/>
      <c r="E72" s="63" t="s">
        <v>132</v>
      </c>
    </row>
    <row r="73" spans="1:6" x14ac:dyDescent="0.2">
      <c r="A73" s="62"/>
      <c r="C73" s="62"/>
      <c r="D73" s="62"/>
      <c r="E73" s="239" t="s">
        <v>126</v>
      </c>
      <c r="F73" s="240" t="s">
        <v>127</v>
      </c>
    </row>
    <row r="74" spans="1:6" x14ac:dyDescent="0.2">
      <c r="A74" s="62"/>
      <c r="C74" s="62"/>
      <c r="D74" s="62"/>
      <c r="E74" s="235" t="s">
        <v>129</v>
      </c>
    </row>
    <row r="75" spans="1:6" x14ac:dyDescent="0.2">
      <c r="A75" s="62"/>
      <c r="C75" s="62"/>
      <c r="D75" s="62"/>
      <c r="E75" s="235" t="s">
        <v>130</v>
      </c>
    </row>
    <row r="76" spans="1:6" x14ac:dyDescent="0.2">
      <c r="A76" s="62"/>
      <c r="C76" s="62"/>
      <c r="D76" s="62"/>
    </row>
    <row r="77" spans="1:6" x14ac:dyDescent="0.2">
      <c r="A77" s="62"/>
      <c r="C77" s="62"/>
      <c r="D77" s="241" t="s">
        <v>8</v>
      </c>
    </row>
  </sheetData>
  <sheetProtection password="CC36" sheet="1" insertColumns="0" insertRows="0" deleteColumns="0" deleteRows="0" sort="0" autoFilter="0"/>
  <autoFilter ref="B18:F68"/>
  <mergeCells count="4">
    <mergeCell ref="A9:F9"/>
    <mergeCell ref="A10:F10"/>
    <mergeCell ref="A7:F7"/>
    <mergeCell ref="A8:F8"/>
  </mergeCells>
  <pageMargins left="0.7" right="0.7" top="0.75" bottom="0.75" header="0.3" footer="0.3"/>
  <pageSetup paperSize="9" scale="74" fitToHeight="0" orientation="portrait" horizontalDpi="4294967293" r:id="rId1"/>
  <colBreaks count="1" manualBreakCount="1">
    <brk id="6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N77"/>
  <sheetViews>
    <sheetView showGridLines="0" showRowColHeaders="0" workbookViewId="0">
      <selection activeCell="A10" sqref="A10:F10"/>
    </sheetView>
  </sheetViews>
  <sheetFormatPr defaultColWidth="9.140625" defaultRowHeight="15" x14ac:dyDescent="0.25"/>
  <cols>
    <col min="1" max="1" width="6" style="5" customWidth="1"/>
    <col min="2" max="2" width="42.85546875" style="5" customWidth="1"/>
    <col min="3" max="3" width="17.140625" style="5" customWidth="1"/>
    <col min="4" max="4" width="18.5703125" style="5" customWidth="1"/>
    <col min="5" max="5" width="16.5703125" style="5" customWidth="1"/>
    <col min="6" max="6" width="17.140625" style="5" customWidth="1"/>
    <col min="7" max="16384" width="9.140625" style="11"/>
  </cols>
  <sheetData>
    <row r="1" spans="1:14" s="8" customFormat="1" ht="12.75" x14ac:dyDescent="0.2">
      <c r="A1" s="1"/>
      <c r="B1" s="1"/>
      <c r="C1" s="38"/>
      <c r="D1" s="38"/>
      <c r="E1" s="38"/>
      <c r="F1" s="38"/>
      <c r="G1" s="17"/>
      <c r="H1" s="17"/>
      <c r="I1" s="17"/>
      <c r="J1" s="17"/>
      <c r="K1" s="17"/>
      <c r="L1" s="17"/>
      <c r="M1" s="18"/>
      <c r="N1" s="18"/>
    </row>
    <row r="2" spans="1:14" s="8" customFormat="1" ht="12.75" x14ac:dyDescent="0.2">
      <c r="A2" s="1"/>
      <c r="B2" s="1"/>
      <c r="C2" s="37"/>
      <c r="D2" s="37"/>
      <c r="E2" s="38"/>
      <c r="F2" s="38"/>
      <c r="G2" s="17"/>
      <c r="H2" s="19"/>
      <c r="I2" s="19"/>
      <c r="J2" s="19"/>
      <c r="K2" s="19"/>
      <c r="L2" s="19"/>
      <c r="M2" s="18"/>
      <c r="N2" s="18"/>
    </row>
    <row r="3" spans="1:14" s="8" customFormat="1" ht="12.75" x14ac:dyDescent="0.2">
      <c r="A3" s="1"/>
      <c r="B3" s="1"/>
      <c r="C3" s="37"/>
      <c r="D3" s="37"/>
      <c r="E3" s="3"/>
      <c r="F3" s="3"/>
      <c r="G3" s="19"/>
      <c r="H3" s="19"/>
      <c r="I3" s="19"/>
      <c r="J3" s="19"/>
      <c r="K3" s="19"/>
      <c r="L3" s="19"/>
      <c r="M3" s="18"/>
      <c r="N3" s="18"/>
    </row>
    <row r="4" spans="1:14" s="8" customFormat="1" ht="12.75" x14ac:dyDescent="0.2">
      <c r="A4" s="1"/>
      <c r="B4" s="1"/>
      <c r="C4" s="38"/>
      <c r="D4" s="38"/>
      <c r="E4" s="3"/>
      <c r="F4" s="3"/>
      <c r="G4" s="19"/>
      <c r="H4" s="17"/>
      <c r="I4" s="17"/>
      <c r="J4" s="17"/>
      <c r="K4" s="17"/>
      <c r="L4" s="17"/>
      <c r="M4" s="18"/>
      <c r="N4" s="18"/>
    </row>
    <row r="5" spans="1:14" s="8" customFormat="1" ht="12.75" x14ac:dyDescent="0.2">
      <c r="A5" s="1"/>
      <c r="B5" s="1"/>
      <c r="C5" s="38"/>
      <c r="D5" s="38"/>
      <c r="E5" s="38"/>
      <c r="F5" s="38"/>
      <c r="G5" s="17"/>
      <c r="H5" s="17"/>
      <c r="I5" s="17"/>
      <c r="J5" s="17"/>
      <c r="K5" s="17"/>
      <c r="L5" s="17"/>
      <c r="M5" s="18"/>
      <c r="N5" s="18"/>
    </row>
    <row r="6" spans="1:14" s="8" customFormat="1" ht="12.75" x14ac:dyDescent="0.2">
      <c r="A6" s="1"/>
      <c r="B6" s="1"/>
      <c r="C6" s="38"/>
      <c r="D6" s="38"/>
      <c r="E6" s="38"/>
      <c r="F6" s="38"/>
      <c r="G6" s="17"/>
      <c r="H6" s="17"/>
      <c r="I6" s="17"/>
      <c r="J6" s="17"/>
      <c r="K6" s="17"/>
      <c r="L6" s="17"/>
      <c r="M6" s="18"/>
      <c r="N6" s="18"/>
    </row>
    <row r="7" spans="1:14" s="8" customFormat="1" ht="15.75" x14ac:dyDescent="0.2">
      <c r="A7" s="265" t="s">
        <v>124</v>
      </c>
      <c r="B7" s="265"/>
      <c r="C7" s="265"/>
      <c r="D7" s="265"/>
      <c r="E7" s="265"/>
      <c r="F7" s="265"/>
      <c r="G7" s="17"/>
      <c r="H7" s="17"/>
      <c r="I7" s="17"/>
      <c r="J7" s="17"/>
      <c r="K7" s="17"/>
      <c r="L7" s="17"/>
      <c r="M7" s="18"/>
      <c r="N7" s="18"/>
    </row>
    <row r="8" spans="1:14" s="8" customFormat="1" ht="15.75" x14ac:dyDescent="0.2">
      <c r="A8" s="265" t="s">
        <v>88</v>
      </c>
      <c r="B8" s="265"/>
      <c r="C8" s="265"/>
      <c r="D8" s="265"/>
      <c r="E8" s="265"/>
      <c r="F8" s="265"/>
      <c r="G8" s="17"/>
      <c r="H8" s="17"/>
      <c r="I8" s="17"/>
      <c r="J8" s="17"/>
      <c r="K8" s="17"/>
      <c r="L8" s="17"/>
      <c r="M8" s="18"/>
      <c r="N8" s="18"/>
    </row>
    <row r="9" spans="1:14" s="8" customFormat="1" ht="15.75" x14ac:dyDescent="0.2">
      <c r="A9" s="265" t="s">
        <v>53</v>
      </c>
      <c r="B9" s="265"/>
      <c r="C9" s="265"/>
      <c r="D9" s="265"/>
      <c r="E9" s="265"/>
      <c r="F9" s="265"/>
      <c r="G9" s="19"/>
      <c r="H9" s="19"/>
      <c r="I9" s="19"/>
      <c r="J9" s="19"/>
      <c r="K9" s="19"/>
      <c r="L9" s="19"/>
      <c r="M9" s="19"/>
      <c r="N9" s="19"/>
    </row>
    <row r="10" spans="1:14" s="8" customFormat="1" ht="15.75" x14ac:dyDescent="0.2">
      <c r="A10" s="265" t="s">
        <v>135</v>
      </c>
      <c r="B10" s="265"/>
      <c r="C10" s="265"/>
      <c r="D10" s="265"/>
      <c r="E10" s="265"/>
      <c r="F10" s="265"/>
      <c r="G10" s="18"/>
      <c r="H10" s="18"/>
      <c r="I10" s="18"/>
      <c r="J10" s="18"/>
      <c r="K10" s="18"/>
      <c r="L10" s="18"/>
      <c r="M10" s="18"/>
      <c r="N10" s="18"/>
    </row>
    <row r="11" spans="1:14" s="8" customFormat="1" ht="12.75" x14ac:dyDescent="0.2">
      <c r="A11" s="37"/>
      <c r="B11" s="37"/>
      <c r="C11" s="37"/>
      <c r="D11" s="37"/>
      <c r="E11" s="37"/>
      <c r="F11" s="37"/>
      <c r="G11" s="18"/>
      <c r="H11" s="18"/>
      <c r="I11" s="18"/>
      <c r="J11" s="18"/>
      <c r="K11" s="18"/>
      <c r="L11" s="18"/>
      <c r="M11" s="18"/>
      <c r="N11" s="18"/>
    </row>
    <row r="12" spans="1:14" s="8" customFormat="1" ht="12.75" x14ac:dyDescent="0.2">
      <c r="A12" s="37"/>
      <c r="B12" s="36" t="s">
        <v>99</v>
      </c>
      <c r="C12" s="109" t="str">
        <f>DATA!C2</f>
        <v>SK FELDA PALONG 5</v>
      </c>
      <c r="D12" s="37"/>
      <c r="E12" s="37"/>
      <c r="F12" s="37"/>
      <c r="G12" s="10"/>
      <c r="H12" s="10"/>
      <c r="I12" s="10"/>
      <c r="J12" s="10"/>
      <c r="K12" s="10"/>
      <c r="L12" s="10"/>
      <c r="M12" s="10"/>
      <c r="N12" s="10"/>
    </row>
    <row r="13" spans="1:14" s="8" customFormat="1" ht="12.75" x14ac:dyDescent="0.2">
      <c r="A13" s="110"/>
      <c r="B13" s="36" t="s">
        <v>100</v>
      </c>
      <c r="C13" s="109" t="str">
        <f>DATA!C3</f>
        <v>NBA6016</v>
      </c>
      <c r="D13" s="110"/>
      <c r="E13" s="110"/>
      <c r="F13" s="110"/>
      <c r="G13" s="10"/>
      <c r="H13" s="10"/>
      <c r="I13" s="10"/>
      <c r="J13" s="10"/>
      <c r="K13" s="10"/>
      <c r="L13" s="10"/>
      <c r="M13" s="10"/>
      <c r="N13" s="10"/>
    </row>
    <row r="14" spans="1:14" s="8" customFormat="1" ht="12.75" x14ac:dyDescent="0.2">
      <c r="A14" s="4"/>
      <c r="B14" s="4" t="s">
        <v>101</v>
      </c>
      <c r="C14" s="109" t="str">
        <f>'PROFIL KELAS'!D14</f>
        <v>6 CERDIK</v>
      </c>
      <c r="D14" s="38"/>
      <c r="E14" s="38"/>
      <c r="F14" s="38"/>
      <c r="G14" s="17"/>
      <c r="H14" s="17"/>
      <c r="I14" s="17"/>
      <c r="J14" s="17"/>
      <c r="K14" s="17"/>
      <c r="L14" s="17"/>
      <c r="M14" s="18"/>
      <c r="N14" s="18"/>
    </row>
    <row r="15" spans="1:14" s="8" customFormat="1" ht="12.75" x14ac:dyDescent="0.2">
      <c r="A15" s="4"/>
      <c r="B15" s="4"/>
      <c r="C15" s="109"/>
      <c r="D15" s="38"/>
      <c r="E15" s="38"/>
      <c r="F15" s="38"/>
      <c r="G15" s="17"/>
      <c r="H15" s="17"/>
      <c r="I15" s="17"/>
      <c r="J15" s="17"/>
      <c r="K15" s="17"/>
      <c r="L15" s="17"/>
      <c r="M15" s="18"/>
      <c r="N15" s="18"/>
    </row>
    <row r="16" spans="1:14" s="8" customFormat="1" ht="12.75" x14ac:dyDescent="0.2">
      <c r="A16" s="4"/>
      <c r="B16" s="4" t="s">
        <v>42</v>
      </c>
      <c r="C16" s="39" t="s">
        <v>44</v>
      </c>
      <c r="D16" s="38"/>
      <c r="E16" s="38"/>
      <c r="F16" s="38"/>
      <c r="G16" s="17"/>
      <c r="H16" s="17"/>
      <c r="I16" s="17"/>
      <c r="J16" s="17"/>
      <c r="K16" s="17"/>
      <c r="L16" s="17"/>
      <c r="M16" s="18"/>
      <c r="N16" s="18"/>
    </row>
    <row r="17" spans="1:14" s="8" customFormat="1" ht="13.5" thickBot="1" x14ac:dyDescent="0.25">
      <c r="A17" s="1"/>
      <c r="B17" s="1"/>
      <c r="C17" s="38"/>
      <c r="D17" s="38"/>
      <c r="E17" s="38"/>
      <c r="F17" s="38"/>
      <c r="G17" s="17"/>
      <c r="H17" s="17"/>
      <c r="I17" s="17"/>
      <c r="J17" s="17"/>
      <c r="K17" s="17"/>
      <c r="L17" s="17"/>
      <c r="M17" s="18"/>
      <c r="N17" s="18"/>
    </row>
    <row r="18" spans="1:14" ht="15.75" customHeight="1" thickBot="1" x14ac:dyDescent="0.3">
      <c r="A18" s="48" t="s">
        <v>0</v>
      </c>
      <c r="B18" s="49" t="s">
        <v>1</v>
      </c>
      <c r="C18" s="49" t="s">
        <v>4</v>
      </c>
      <c r="D18" s="49" t="s">
        <v>2</v>
      </c>
      <c r="E18" s="50" t="s">
        <v>44</v>
      </c>
      <c r="F18" s="51" t="s">
        <v>3</v>
      </c>
    </row>
    <row r="19" spans="1:14" x14ac:dyDescent="0.25">
      <c r="A19" s="12">
        <v>1</v>
      </c>
      <c r="B19" s="58" t="str">
        <f>'PROFIL KELAS'!B18</f>
        <v>ABDUL KHAIRIL IZWAN BIN ABDUL KHALID</v>
      </c>
      <c r="C19" s="58" t="str">
        <f>'PROFIL KELAS'!C18</f>
        <v>6 CERDIK</v>
      </c>
      <c r="D19" s="58" t="str">
        <f>'PROFIL KELAS'!D18</f>
        <v>BY54520</v>
      </c>
      <c r="E19" s="59">
        <f>'PROFIL KELAS'!I18</f>
        <v>70</v>
      </c>
      <c r="F19" s="13">
        <f t="shared" ref="F19:F50" si="0">VLOOKUP(E19,GRED4,3,TRUE)</f>
        <v>0</v>
      </c>
    </row>
    <row r="20" spans="1:14" x14ac:dyDescent="0.25">
      <c r="A20" s="14">
        <v>2</v>
      </c>
      <c r="B20" s="58" t="str">
        <f>'PROFIL KELAS'!B19</f>
        <v>AMEER SUFFIAN BIN MOHD RAZUAN</v>
      </c>
      <c r="C20" s="58" t="str">
        <f>'PROFIL KELAS'!C19</f>
        <v>6 CERDIK</v>
      </c>
      <c r="D20" s="58" t="str">
        <f>'PROFIL KELAS'!D19</f>
        <v>CB48425</v>
      </c>
      <c r="E20" s="59">
        <f>'PROFIL KELAS'!I19</f>
        <v>50</v>
      </c>
      <c r="F20" s="13">
        <f t="shared" si="0"/>
        <v>0</v>
      </c>
    </row>
    <row r="21" spans="1:14" x14ac:dyDescent="0.25">
      <c r="A21" s="14">
        <v>3</v>
      </c>
      <c r="B21" s="58" t="str">
        <f>'PROFIL KELAS'!B20</f>
        <v>AMEERA SAFFIAH BINTI MOHD RAZUAN</v>
      </c>
      <c r="C21" s="58" t="str">
        <f>'PROFIL KELAS'!C20</f>
        <v>6 CERDIK</v>
      </c>
      <c r="D21" s="58" t="str">
        <f>'PROFIL KELAS'!D20</f>
        <v>CB48424</v>
      </c>
      <c r="E21" s="59">
        <f>'PROFIL KELAS'!I20</f>
        <v>90</v>
      </c>
      <c r="F21" s="13">
        <f t="shared" si="0"/>
        <v>0</v>
      </c>
    </row>
    <row r="22" spans="1:14" x14ac:dyDescent="0.25">
      <c r="A22" s="14">
        <v>4</v>
      </c>
      <c r="B22" s="58" t="str">
        <f>'PROFIL KELAS'!B21</f>
        <v>DARWISY ZULHILMI BIN SHAHIDAN</v>
      </c>
      <c r="C22" s="58" t="str">
        <f>'PROFIL KELAS'!C21</f>
        <v>6 CERDIK</v>
      </c>
      <c r="D22" s="58" t="str">
        <f>'PROFIL KELAS'!D21</f>
        <v>BY54836</v>
      </c>
      <c r="E22" s="59">
        <f>'PROFIL KELAS'!I21</f>
        <v>80</v>
      </c>
      <c r="F22" s="13">
        <f t="shared" si="0"/>
        <v>0</v>
      </c>
    </row>
    <row r="23" spans="1:14" x14ac:dyDescent="0.25">
      <c r="A23" s="14">
        <v>5</v>
      </c>
      <c r="B23" s="58" t="str">
        <f>'PROFIL KELAS'!B22</f>
        <v>DELISHA HANA BINTI AZMAN</v>
      </c>
      <c r="C23" s="58" t="str">
        <f>'PROFIL KELAS'!C22</f>
        <v>6 CERDIK</v>
      </c>
      <c r="D23" s="58" t="str">
        <f>'PROFIL KELAS'!D22</f>
        <v>BY54529</v>
      </c>
      <c r="E23" s="59">
        <f>'PROFIL KELAS'!I22</f>
        <v>100</v>
      </c>
      <c r="F23" s="13">
        <f t="shared" si="0"/>
        <v>0</v>
      </c>
    </row>
    <row r="24" spans="1:14" x14ac:dyDescent="0.25">
      <c r="A24" s="14">
        <v>6</v>
      </c>
      <c r="B24" s="58" t="str">
        <f>'PROFIL KELAS'!B23</f>
        <v>HARRAZ ZAKWAN BIN MOHD IMRANSYAH</v>
      </c>
      <c r="C24" s="58" t="str">
        <f>'PROFIL KELAS'!C23</f>
        <v>6 CERDIK</v>
      </c>
      <c r="D24" s="58" t="str">
        <f>'PROFIL KELAS'!D23</f>
        <v>BX58302</v>
      </c>
      <c r="E24" s="59">
        <f>'PROFIL KELAS'!I23</f>
        <v>80</v>
      </c>
      <c r="F24" s="13">
        <f t="shared" si="0"/>
        <v>0</v>
      </c>
    </row>
    <row r="25" spans="1:14" x14ac:dyDescent="0.25">
      <c r="A25" s="14">
        <v>7</v>
      </c>
      <c r="B25" s="58" t="str">
        <f>'PROFIL KELAS'!B24</f>
        <v>MOHAMAD DANISH DANIAL BIN MOHAMAD NASARUDDIN</v>
      </c>
      <c r="C25" s="58" t="str">
        <f>'PROFIL KELAS'!C24</f>
        <v>6 CERDIK</v>
      </c>
      <c r="D25" s="58" t="str">
        <f>'PROFIL KELAS'!D24</f>
        <v>CA19676</v>
      </c>
      <c r="E25" s="59">
        <f>'PROFIL KELAS'!I24</f>
        <v>80</v>
      </c>
      <c r="F25" s="13">
        <f t="shared" si="0"/>
        <v>0</v>
      </c>
    </row>
    <row r="26" spans="1:14" x14ac:dyDescent="0.25">
      <c r="A26" s="14">
        <v>8</v>
      </c>
      <c r="B26" s="58" t="str">
        <f>'PROFIL KELAS'!B25</f>
        <v>MOHAMAD MIKHAIL HAQIMI BIN ABDULLAH</v>
      </c>
      <c r="C26" s="58" t="str">
        <f>'PROFIL KELAS'!C25</f>
        <v>6 CERDIK</v>
      </c>
      <c r="D26" s="58" t="str">
        <f>'PROFIL KELAS'!D25</f>
        <v>CC54134</v>
      </c>
      <c r="E26" s="59">
        <f>'PROFIL KELAS'!I25</f>
        <v>90</v>
      </c>
      <c r="F26" s="13">
        <f t="shared" si="0"/>
        <v>0</v>
      </c>
    </row>
    <row r="27" spans="1:14" x14ac:dyDescent="0.25">
      <c r="A27" s="14">
        <v>9</v>
      </c>
      <c r="B27" s="58" t="str">
        <f>'PROFIL KELAS'!B26</f>
        <v>MUHAMMAD AMIN BIN ISKANDAR</v>
      </c>
      <c r="C27" s="58" t="str">
        <f>'PROFIL KELAS'!C26</f>
        <v>6 CERDIK</v>
      </c>
      <c r="D27" s="58" t="str">
        <f>'PROFIL KELAS'!D26</f>
        <v>CA39174</v>
      </c>
      <c r="E27" s="59">
        <f>'PROFIL KELAS'!I26</f>
        <v>80</v>
      </c>
      <c r="F27" s="13">
        <f t="shared" si="0"/>
        <v>0</v>
      </c>
    </row>
    <row r="28" spans="1:14" x14ac:dyDescent="0.25">
      <c r="A28" s="14">
        <v>10</v>
      </c>
      <c r="B28" s="58" t="str">
        <f>'PROFIL KELAS'!B27</f>
        <v>MUHAMMAD AMIRUL IMAN BIN ADAM</v>
      </c>
      <c r="C28" s="58" t="str">
        <f>'PROFIL KELAS'!C27</f>
        <v>6 CERDIK</v>
      </c>
      <c r="D28" s="58" t="str">
        <f>'PROFIL KELAS'!D27</f>
        <v>BC59535</v>
      </c>
      <c r="E28" s="59">
        <f>'PROFIL KELAS'!I27</f>
        <v>70</v>
      </c>
      <c r="F28" s="13">
        <f t="shared" si="0"/>
        <v>0</v>
      </c>
    </row>
    <row r="29" spans="1:14" x14ac:dyDescent="0.25">
      <c r="A29" s="14">
        <v>11</v>
      </c>
      <c r="B29" s="58" t="str">
        <f>'PROFIL KELAS'!B28</f>
        <v>MUHAMMAD DANIEL ASHRAF BIN ABDULLAH</v>
      </c>
      <c r="C29" s="58" t="str">
        <f>'PROFIL KELAS'!C28</f>
        <v>6 CERDIK</v>
      </c>
      <c r="D29" s="58" t="str">
        <f>'PROFIL KELAS'!D28</f>
        <v>BY53034</v>
      </c>
      <c r="E29" s="59">
        <f>'PROFIL KELAS'!I28</f>
        <v>70</v>
      </c>
      <c r="F29" s="13">
        <f t="shared" si="0"/>
        <v>0</v>
      </c>
    </row>
    <row r="30" spans="1:14" x14ac:dyDescent="0.25">
      <c r="A30" s="14">
        <v>12</v>
      </c>
      <c r="B30" s="58" t="str">
        <f>'PROFIL KELAS'!B29</f>
        <v>MUHAMMAD DENISH RIFQIE BIN ABD RAHMAN</v>
      </c>
      <c r="C30" s="58" t="str">
        <f>'PROFIL KELAS'!C29</f>
        <v>6 CERDIK</v>
      </c>
      <c r="D30" s="58" t="str">
        <f>'PROFIL KELAS'!D29</f>
        <v>BY55932</v>
      </c>
      <c r="E30" s="59">
        <f>'PROFIL KELAS'!I29</f>
        <v>50</v>
      </c>
      <c r="F30" s="13">
        <f t="shared" si="0"/>
        <v>0</v>
      </c>
    </row>
    <row r="31" spans="1:14" x14ac:dyDescent="0.25">
      <c r="A31" s="14">
        <v>13</v>
      </c>
      <c r="B31" s="58" t="str">
        <f>'PROFIL KELAS'!B30</f>
        <v>MUHAMMAD DENNY IQWAN BIN ABDULLAH</v>
      </c>
      <c r="C31" s="58" t="str">
        <f>'PROFIL KELAS'!C30</f>
        <v>6 CERDIK</v>
      </c>
      <c r="D31" s="58" t="str">
        <f>'PROFIL KELAS'!D30</f>
        <v>CA98972</v>
      </c>
      <c r="E31" s="59">
        <f>'PROFIL KELAS'!I30</f>
        <v>80</v>
      </c>
      <c r="F31" s="13">
        <f t="shared" si="0"/>
        <v>0</v>
      </c>
    </row>
    <row r="32" spans="1:14" x14ac:dyDescent="0.25">
      <c r="A32" s="14">
        <v>14</v>
      </c>
      <c r="B32" s="58" t="str">
        <f>'PROFIL KELAS'!B31</f>
        <v>MUHAMMAD FARHAN BIN ABDULLAH</v>
      </c>
      <c r="C32" s="58" t="str">
        <f>'PROFIL KELAS'!C31</f>
        <v>6 CERDIK</v>
      </c>
      <c r="D32" s="58" t="str">
        <f>'PROFIL KELAS'!D31</f>
        <v>BZ57821</v>
      </c>
      <c r="E32" s="59">
        <f>'PROFIL KELAS'!I31</f>
        <v>80</v>
      </c>
      <c r="F32" s="13">
        <f t="shared" si="0"/>
        <v>0</v>
      </c>
    </row>
    <row r="33" spans="1:6" x14ac:dyDescent="0.25">
      <c r="A33" s="14">
        <v>15</v>
      </c>
      <c r="B33" s="58" t="str">
        <f>'PROFIL KELAS'!B32</f>
        <v>MUHAMMAD ILMAN IZHAM MUSTAFA</v>
      </c>
      <c r="C33" s="58" t="str">
        <f>'PROFIL KELAS'!C32</f>
        <v>6 CERDIK</v>
      </c>
      <c r="D33" s="58" t="str">
        <f>'PROFIL KELAS'!D32</f>
        <v>BX60716</v>
      </c>
      <c r="E33" s="59">
        <f>'PROFIL KELAS'!I32</f>
        <v>90</v>
      </c>
      <c r="F33" s="13">
        <f t="shared" si="0"/>
        <v>0</v>
      </c>
    </row>
    <row r="34" spans="1:6" x14ac:dyDescent="0.25">
      <c r="A34" s="14">
        <v>16</v>
      </c>
      <c r="B34" s="58" t="str">
        <f>'PROFIL KELAS'!B33</f>
        <v>MUHAMMAD MIFZAL AQEEF BIN MOHD MAHFUZ</v>
      </c>
      <c r="C34" s="58" t="str">
        <f>'PROFIL KELAS'!C33</f>
        <v>6 CERDIK</v>
      </c>
      <c r="D34" s="58" t="str">
        <f>'PROFIL KELAS'!D33</f>
        <v>CB94105</v>
      </c>
      <c r="E34" s="59">
        <f>'PROFIL KELAS'!I33</f>
        <v>80</v>
      </c>
      <c r="F34" s="13">
        <f t="shared" si="0"/>
        <v>0</v>
      </c>
    </row>
    <row r="35" spans="1:6" x14ac:dyDescent="0.25">
      <c r="A35" s="14">
        <v>17</v>
      </c>
      <c r="B35" s="58" t="str">
        <f>'PROFIL KELAS'!B34</f>
        <v>MUHAMMAD NAZRUL IKHWAN BIN KAMARUDIN</v>
      </c>
      <c r="C35" s="58" t="str">
        <f>'PROFIL KELAS'!C34</f>
        <v>6 CERDIK</v>
      </c>
      <c r="D35" s="58" t="str">
        <f>'PROFIL KELAS'!D34</f>
        <v>BX58344</v>
      </c>
      <c r="E35" s="59">
        <f>'PROFIL KELAS'!I34</f>
        <v>90</v>
      </c>
      <c r="F35" s="13">
        <f t="shared" si="0"/>
        <v>0</v>
      </c>
    </row>
    <row r="36" spans="1:6" x14ac:dyDescent="0.25">
      <c r="A36" s="14">
        <v>18</v>
      </c>
      <c r="B36" s="58" t="str">
        <f>'PROFIL KELAS'!B35</f>
        <v>MUHAMMAD SYAWAL BIN MUHAMAD RASDI</v>
      </c>
      <c r="C36" s="58" t="str">
        <f>'PROFIL KELAS'!C35</f>
        <v>6 CERDIK</v>
      </c>
      <c r="D36" s="58" t="str">
        <f>'PROFIL KELAS'!D35</f>
        <v>BY54904</v>
      </c>
      <c r="E36" s="59">
        <f>'PROFIL KELAS'!I35</f>
        <v>90</v>
      </c>
      <c r="F36" s="13">
        <f t="shared" si="0"/>
        <v>0</v>
      </c>
    </row>
    <row r="37" spans="1:6" x14ac:dyDescent="0.25">
      <c r="A37" s="14">
        <v>19</v>
      </c>
      <c r="B37" s="58" t="str">
        <f>'PROFIL KELAS'!B36</f>
        <v>NUR AFIQAH SYUHADAH BINTI RIZAL</v>
      </c>
      <c r="C37" s="58" t="str">
        <f>'PROFIL KELAS'!C36</f>
        <v>6 CERDIK</v>
      </c>
      <c r="D37" s="58" t="str">
        <f>'PROFIL KELAS'!D36</f>
        <v>CA36570</v>
      </c>
      <c r="E37" s="59">
        <f>'PROFIL KELAS'!I36</f>
        <v>70</v>
      </c>
      <c r="F37" s="13">
        <f t="shared" si="0"/>
        <v>0</v>
      </c>
    </row>
    <row r="38" spans="1:6" x14ac:dyDescent="0.25">
      <c r="A38" s="14">
        <v>20</v>
      </c>
      <c r="B38" s="58" t="str">
        <f>'PROFIL KELAS'!B37</f>
        <v>NUR AIMUNI FATIYAH BINTI AFZANIZAM</v>
      </c>
      <c r="C38" s="58" t="str">
        <f>'PROFIL KELAS'!C37</f>
        <v>6 CERDIK</v>
      </c>
      <c r="D38" s="58" t="str">
        <f>'PROFIL KELAS'!D37</f>
        <v>BY54611</v>
      </c>
      <c r="E38" s="59">
        <f>'PROFIL KELAS'!I37</f>
        <v>80</v>
      </c>
      <c r="F38" s="13">
        <f t="shared" si="0"/>
        <v>0</v>
      </c>
    </row>
    <row r="39" spans="1:6" x14ac:dyDescent="0.25">
      <c r="A39" s="14">
        <v>21</v>
      </c>
      <c r="B39" s="58" t="str">
        <f>'PROFIL KELAS'!B38</f>
        <v>NUR AISYAH RAUDAH BINTI RAMLAN</v>
      </c>
      <c r="C39" s="58" t="str">
        <f>'PROFIL KELAS'!C38</f>
        <v>6 CERDIK</v>
      </c>
      <c r="D39" s="58" t="str">
        <f>'PROFIL KELAS'!D38</f>
        <v>BY56853</v>
      </c>
      <c r="E39" s="59">
        <f>'PROFIL KELAS'!I38</f>
        <v>100</v>
      </c>
      <c r="F39" s="13">
        <f t="shared" si="0"/>
        <v>0</v>
      </c>
    </row>
    <row r="40" spans="1:6" x14ac:dyDescent="0.25">
      <c r="A40" s="14">
        <v>22</v>
      </c>
      <c r="B40" s="58" t="str">
        <f>'PROFIL KELAS'!B39</f>
        <v>NUR ALYA NAJWA BINTI SABARUDIN</v>
      </c>
      <c r="C40" s="58" t="str">
        <f>'PROFIL KELAS'!C39</f>
        <v>6 CERDIK</v>
      </c>
      <c r="D40" s="58" t="str">
        <f>'PROFIL KELAS'!D39</f>
        <v>CB48440</v>
      </c>
      <c r="E40" s="59">
        <f>'PROFIL KELAS'!I39</f>
        <v>90</v>
      </c>
      <c r="F40" s="13">
        <f t="shared" si="0"/>
        <v>0</v>
      </c>
    </row>
    <row r="41" spans="1:6" x14ac:dyDescent="0.25">
      <c r="A41" s="14">
        <v>23</v>
      </c>
      <c r="B41" s="58" t="str">
        <f>'PROFIL KELAS'!B40</f>
        <v>NUR ATIQAH BALQIS BINTI MARUDDIN</v>
      </c>
      <c r="C41" s="58" t="str">
        <f>'PROFIL KELAS'!C40</f>
        <v>6 CERDIK</v>
      </c>
      <c r="D41" s="58" t="str">
        <f>'PROFIL KELAS'!D40</f>
        <v>BW04040</v>
      </c>
      <c r="E41" s="59">
        <f>'PROFIL KELAS'!I40</f>
        <v>90</v>
      </c>
      <c r="F41" s="13">
        <f t="shared" si="0"/>
        <v>0</v>
      </c>
    </row>
    <row r="42" spans="1:6" x14ac:dyDescent="0.25">
      <c r="A42" s="14">
        <v>24</v>
      </c>
      <c r="B42" s="58" t="str">
        <f>'PROFIL KELAS'!B41</f>
        <v>NUR DAMIA NAJWA BINTI MOHAMAD NIZAM</v>
      </c>
      <c r="C42" s="58" t="str">
        <f>'PROFIL KELAS'!C41</f>
        <v>6 CERDIK</v>
      </c>
      <c r="D42" s="58" t="str">
        <f>'PROFIL KELAS'!D41</f>
        <v>BY56713</v>
      </c>
      <c r="E42" s="59">
        <f>'PROFIL KELAS'!I41</f>
        <v>100</v>
      </c>
      <c r="F42" s="13">
        <f t="shared" si="0"/>
        <v>0</v>
      </c>
    </row>
    <row r="43" spans="1:6" x14ac:dyDescent="0.25">
      <c r="A43" s="14">
        <v>25</v>
      </c>
      <c r="B43" s="58" t="str">
        <f>'PROFIL KELAS'!B42</f>
        <v>NUR HAZURA IZATIE BINTI NOR SHAHFUDIN</v>
      </c>
      <c r="C43" s="58" t="str">
        <f>'PROFIL KELAS'!C42</f>
        <v>6 CERDIK</v>
      </c>
      <c r="D43" s="58" t="str">
        <f>'PROFIL KELAS'!D42</f>
        <v>CB47713</v>
      </c>
      <c r="E43" s="59">
        <f>'PROFIL KELAS'!I42</f>
        <v>80</v>
      </c>
      <c r="F43" s="13">
        <f t="shared" si="0"/>
        <v>0</v>
      </c>
    </row>
    <row r="44" spans="1:6" x14ac:dyDescent="0.25">
      <c r="A44" s="14">
        <v>26</v>
      </c>
      <c r="B44" s="58" t="str">
        <f>'PROFIL KELAS'!B43</f>
        <v>NUR SYAFFIAHTUL HANIS BINTI MOHD ZAINIZAM</v>
      </c>
      <c r="C44" s="58" t="str">
        <f>'PROFIL KELAS'!C43</f>
        <v>6 CERDIK</v>
      </c>
      <c r="D44" s="58" t="str">
        <f>'PROFIL KELAS'!D43</f>
        <v>BX63361</v>
      </c>
      <c r="E44" s="59">
        <f>'PROFIL KELAS'!I43</f>
        <v>70</v>
      </c>
      <c r="F44" s="13">
        <f t="shared" si="0"/>
        <v>0</v>
      </c>
    </row>
    <row r="45" spans="1:6" x14ac:dyDescent="0.25">
      <c r="A45" s="14">
        <v>27</v>
      </c>
      <c r="B45" s="58" t="str">
        <f>'PROFIL KELAS'!B44</f>
        <v>NURIN KHAIRA BINTI ABDULLAH</v>
      </c>
      <c r="C45" s="58" t="str">
        <f>'PROFIL KELAS'!C44</f>
        <v>6 CERDIK</v>
      </c>
      <c r="D45" s="58" t="str">
        <f>'PROFIL KELAS'!D44</f>
        <v>BY56722</v>
      </c>
      <c r="E45" s="59">
        <f>'PROFIL KELAS'!I44</f>
        <v>90</v>
      </c>
      <c r="F45" s="13">
        <f t="shared" si="0"/>
        <v>0</v>
      </c>
    </row>
    <row r="46" spans="1:6" x14ac:dyDescent="0.25">
      <c r="A46" s="14">
        <v>28</v>
      </c>
      <c r="B46" s="58" t="str">
        <f>'PROFIL KELAS'!B45</f>
        <v>NURMIZA SOFIA BINTI HELMYZAN</v>
      </c>
      <c r="C46" s="58" t="str">
        <f>'PROFIL KELAS'!C45</f>
        <v>6 CERDIK</v>
      </c>
      <c r="D46" s="58" t="str">
        <f>'PROFIL KELAS'!D45</f>
        <v>BY43841</v>
      </c>
      <c r="E46" s="59">
        <f>'PROFIL KELAS'!I45</f>
        <v>80</v>
      </c>
      <c r="F46" s="13">
        <f t="shared" si="0"/>
        <v>0</v>
      </c>
    </row>
    <row r="47" spans="1:6" x14ac:dyDescent="0.25">
      <c r="A47" s="14">
        <v>29</v>
      </c>
      <c r="B47" s="58" t="str">
        <f>'PROFIL KELAS'!B46</f>
        <v>NURUL QISTINA BINTI MAHDHIR</v>
      </c>
      <c r="C47" s="58" t="str">
        <f>'PROFIL KELAS'!C46</f>
        <v>6 CERDIK</v>
      </c>
      <c r="D47" s="58" t="str">
        <f>'PROFIL KELAS'!D46</f>
        <v>CA92823</v>
      </c>
      <c r="E47" s="59">
        <f>'PROFIL KELAS'!I46</f>
        <v>50</v>
      </c>
      <c r="F47" s="13">
        <f t="shared" si="0"/>
        <v>0</v>
      </c>
    </row>
    <row r="48" spans="1:6" x14ac:dyDescent="0.25">
      <c r="A48" s="14">
        <v>30</v>
      </c>
      <c r="B48" s="58" t="str">
        <f>'PROFIL KELAS'!B47</f>
        <v>PUTERI NUR SYAHADAH BINTI MUHAMMAD HANAFI KEW</v>
      </c>
      <c r="C48" s="58" t="str">
        <f>'PROFIL KELAS'!C47</f>
        <v>6 CERDIK</v>
      </c>
      <c r="D48" s="58" t="str">
        <f>'PROFIL KELAS'!D47</f>
        <v>BY52766</v>
      </c>
      <c r="E48" s="59">
        <f>'PROFIL KELAS'!I47</f>
        <v>80</v>
      </c>
      <c r="F48" s="13">
        <f t="shared" si="0"/>
        <v>0</v>
      </c>
    </row>
    <row r="49" spans="1:6" x14ac:dyDescent="0.25">
      <c r="A49" s="14">
        <v>31</v>
      </c>
      <c r="B49" s="58" t="str">
        <f>'PROFIL KELAS'!B48</f>
        <v>RAJA MUZZAFFAR SHAH BIN RAJA NAZRULAZMIR</v>
      </c>
      <c r="C49" s="58" t="str">
        <f>'PROFIL KELAS'!C48</f>
        <v>6 CERDIK</v>
      </c>
      <c r="D49" s="58" t="str">
        <f>'PROFIL KELAS'!D48</f>
        <v>CB48439</v>
      </c>
      <c r="E49" s="59">
        <f>'PROFIL KELAS'!I48</f>
        <v>90</v>
      </c>
      <c r="F49" s="13">
        <f t="shared" si="0"/>
        <v>0</v>
      </c>
    </row>
    <row r="50" spans="1:6" x14ac:dyDescent="0.25">
      <c r="A50" s="14">
        <v>32</v>
      </c>
      <c r="B50" s="58" t="str">
        <f>'PROFIL KELAS'!B49</f>
        <v>SITI NORNAZIATUL AZRINDA BINTI AZMAN</v>
      </c>
      <c r="C50" s="58" t="str">
        <f>'PROFIL KELAS'!C49</f>
        <v>6 CERDIK</v>
      </c>
      <c r="D50" s="58" t="str">
        <f>'PROFIL KELAS'!D49</f>
        <v>BY20222</v>
      </c>
      <c r="E50" s="59">
        <f>'PROFIL KELAS'!I49</f>
        <v>80</v>
      </c>
      <c r="F50" s="13">
        <f t="shared" si="0"/>
        <v>0</v>
      </c>
    </row>
    <row r="51" spans="1:6" x14ac:dyDescent="0.25">
      <c r="A51" s="14">
        <v>33</v>
      </c>
      <c r="B51" s="58" t="str">
        <f>'PROFIL KELAS'!B50</f>
        <v>WARDATUL BATRISYIA BINTI MOHD FAIZUL</v>
      </c>
      <c r="C51" s="58" t="str">
        <f>'PROFIL KELAS'!C50</f>
        <v>6 CERDIK</v>
      </c>
      <c r="D51" s="58" t="str">
        <f>'PROFIL KELAS'!D50</f>
        <v>CA37578</v>
      </c>
      <c r="E51" s="59">
        <f>'PROFIL KELAS'!I50</f>
        <v>80</v>
      </c>
      <c r="F51" s="13">
        <f t="shared" ref="F51:F68" si="1">VLOOKUP(E51,GRED4,3,TRUE)</f>
        <v>0</v>
      </c>
    </row>
    <row r="52" spans="1:6" x14ac:dyDescent="0.25">
      <c r="A52" s="14">
        <v>34</v>
      </c>
      <c r="B52" s="58" t="str">
        <f>'PROFIL KELAS'!B51</f>
        <v/>
      </c>
      <c r="C52" s="58" t="str">
        <f>'PROFIL KELAS'!C51</f>
        <v/>
      </c>
      <c r="D52" s="58" t="str">
        <f>'PROFIL KELAS'!D51</f>
        <v/>
      </c>
      <c r="E52" s="59" t="str">
        <f>'PROFIL KELAS'!I51</f>
        <v/>
      </c>
      <c r="F52" s="13" t="e">
        <f t="shared" si="1"/>
        <v>#N/A</v>
      </c>
    </row>
    <row r="53" spans="1:6" x14ac:dyDescent="0.25">
      <c r="A53" s="14">
        <v>35</v>
      </c>
      <c r="B53" s="58" t="str">
        <f>'PROFIL KELAS'!B52</f>
        <v/>
      </c>
      <c r="C53" s="58" t="str">
        <f>'PROFIL KELAS'!C52</f>
        <v/>
      </c>
      <c r="D53" s="58" t="str">
        <f>'PROFIL KELAS'!D52</f>
        <v/>
      </c>
      <c r="E53" s="59" t="str">
        <f>'PROFIL KELAS'!I52</f>
        <v/>
      </c>
      <c r="F53" s="13" t="e">
        <f t="shared" si="1"/>
        <v>#N/A</v>
      </c>
    </row>
    <row r="54" spans="1:6" x14ac:dyDescent="0.25">
      <c r="A54" s="14">
        <v>36</v>
      </c>
      <c r="B54" s="58" t="str">
        <f>'PROFIL KELAS'!B53</f>
        <v/>
      </c>
      <c r="C54" s="58" t="str">
        <f>'PROFIL KELAS'!C53</f>
        <v/>
      </c>
      <c r="D54" s="58" t="str">
        <f>'PROFIL KELAS'!D53</f>
        <v/>
      </c>
      <c r="E54" s="59" t="str">
        <f>'PROFIL KELAS'!I53</f>
        <v/>
      </c>
      <c r="F54" s="13" t="e">
        <f t="shared" si="1"/>
        <v>#N/A</v>
      </c>
    </row>
    <row r="55" spans="1:6" x14ac:dyDescent="0.25">
      <c r="A55" s="14">
        <v>37</v>
      </c>
      <c r="B55" s="58" t="str">
        <f>'PROFIL KELAS'!B54</f>
        <v/>
      </c>
      <c r="C55" s="58" t="str">
        <f>'PROFIL KELAS'!C54</f>
        <v/>
      </c>
      <c r="D55" s="58" t="str">
        <f>'PROFIL KELAS'!D54</f>
        <v/>
      </c>
      <c r="E55" s="59" t="str">
        <f>'PROFIL KELAS'!I54</f>
        <v/>
      </c>
      <c r="F55" s="13" t="e">
        <f t="shared" si="1"/>
        <v>#N/A</v>
      </c>
    </row>
    <row r="56" spans="1:6" x14ac:dyDescent="0.25">
      <c r="A56" s="14">
        <v>38</v>
      </c>
      <c r="B56" s="58" t="str">
        <f>'PROFIL KELAS'!B55</f>
        <v/>
      </c>
      <c r="C56" s="58" t="str">
        <f>'PROFIL KELAS'!C55</f>
        <v/>
      </c>
      <c r="D56" s="58" t="str">
        <f>'PROFIL KELAS'!D55</f>
        <v/>
      </c>
      <c r="E56" s="59" t="str">
        <f>'PROFIL KELAS'!I55</f>
        <v/>
      </c>
      <c r="F56" s="13" t="e">
        <f t="shared" si="1"/>
        <v>#N/A</v>
      </c>
    </row>
    <row r="57" spans="1:6" x14ac:dyDescent="0.25">
      <c r="A57" s="14">
        <v>39</v>
      </c>
      <c r="B57" s="58" t="str">
        <f>'PROFIL KELAS'!B56</f>
        <v/>
      </c>
      <c r="C57" s="58" t="str">
        <f>'PROFIL KELAS'!C56</f>
        <v/>
      </c>
      <c r="D57" s="58" t="str">
        <f>'PROFIL KELAS'!D56</f>
        <v/>
      </c>
      <c r="E57" s="59" t="str">
        <f>'PROFIL KELAS'!I56</f>
        <v/>
      </c>
      <c r="F57" s="13" t="e">
        <f t="shared" si="1"/>
        <v>#N/A</v>
      </c>
    </row>
    <row r="58" spans="1:6" x14ac:dyDescent="0.25">
      <c r="A58" s="14">
        <v>40</v>
      </c>
      <c r="B58" s="58" t="str">
        <f>'PROFIL KELAS'!B57</f>
        <v/>
      </c>
      <c r="C58" s="58" t="str">
        <f>'PROFIL KELAS'!C57</f>
        <v/>
      </c>
      <c r="D58" s="58" t="str">
        <f>'PROFIL KELAS'!D57</f>
        <v/>
      </c>
      <c r="E58" s="59" t="str">
        <f>'PROFIL KELAS'!I57</f>
        <v/>
      </c>
      <c r="F58" s="13" t="e">
        <f t="shared" si="1"/>
        <v>#N/A</v>
      </c>
    </row>
    <row r="59" spans="1:6" x14ac:dyDescent="0.25">
      <c r="A59" s="14">
        <v>41</v>
      </c>
      <c r="B59" s="58" t="str">
        <f>'PROFIL KELAS'!B58</f>
        <v/>
      </c>
      <c r="C59" s="58" t="str">
        <f>'PROFIL KELAS'!C58</f>
        <v/>
      </c>
      <c r="D59" s="58" t="str">
        <f>'PROFIL KELAS'!D58</f>
        <v/>
      </c>
      <c r="E59" s="59" t="str">
        <f>'PROFIL KELAS'!I58</f>
        <v/>
      </c>
      <c r="F59" s="13" t="e">
        <f t="shared" si="1"/>
        <v>#N/A</v>
      </c>
    </row>
    <row r="60" spans="1:6" x14ac:dyDescent="0.25">
      <c r="A60" s="14">
        <v>42</v>
      </c>
      <c r="B60" s="58" t="str">
        <f>'PROFIL KELAS'!B59</f>
        <v/>
      </c>
      <c r="C60" s="58" t="str">
        <f>'PROFIL KELAS'!C59</f>
        <v/>
      </c>
      <c r="D60" s="58" t="str">
        <f>'PROFIL KELAS'!D59</f>
        <v/>
      </c>
      <c r="E60" s="59" t="str">
        <f>'PROFIL KELAS'!I59</f>
        <v/>
      </c>
      <c r="F60" s="13" t="e">
        <f t="shared" si="1"/>
        <v>#N/A</v>
      </c>
    </row>
    <row r="61" spans="1:6" x14ac:dyDescent="0.25">
      <c r="A61" s="14">
        <v>43</v>
      </c>
      <c r="B61" s="58" t="str">
        <f>'PROFIL KELAS'!B60</f>
        <v/>
      </c>
      <c r="C61" s="58" t="str">
        <f>'PROFIL KELAS'!C60</f>
        <v/>
      </c>
      <c r="D61" s="58" t="str">
        <f>'PROFIL KELAS'!D60</f>
        <v/>
      </c>
      <c r="E61" s="59" t="str">
        <f>'PROFIL KELAS'!I60</f>
        <v/>
      </c>
      <c r="F61" s="13" t="e">
        <f t="shared" si="1"/>
        <v>#N/A</v>
      </c>
    </row>
    <row r="62" spans="1:6" x14ac:dyDescent="0.25">
      <c r="A62" s="14">
        <v>44</v>
      </c>
      <c r="B62" s="58" t="str">
        <f>'PROFIL KELAS'!B61</f>
        <v/>
      </c>
      <c r="C62" s="58" t="str">
        <f>'PROFIL KELAS'!C61</f>
        <v/>
      </c>
      <c r="D62" s="58" t="str">
        <f>'PROFIL KELAS'!D61</f>
        <v/>
      </c>
      <c r="E62" s="59" t="str">
        <f>'PROFIL KELAS'!I61</f>
        <v/>
      </c>
      <c r="F62" s="13" t="e">
        <f t="shared" si="1"/>
        <v>#N/A</v>
      </c>
    </row>
    <row r="63" spans="1:6" x14ac:dyDescent="0.25">
      <c r="A63" s="14">
        <v>45</v>
      </c>
      <c r="B63" s="58" t="str">
        <f>'PROFIL KELAS'!B62</f>
        <v/>
      </c>
      <c r="C63" s="58" t="str">
        <f>'PROFIL KELAS'!C62</f>
        <v/>
      </c>
      <c r="D63" s="58" t="str">
        <f>'PROFIL KELAS'!D62</f>
        <v/>
      </c>
      <c r="E63" s="59" t="str">
        <f>'PROFIL KELAS'!I62</f>
        <v/>
      </c>
      <c r="F63" s="13" t="e">
        <f t="shared" si="1"/>
        <v>#N/A</v>
      </c>
    </row>
    <row r="64" spans="1:6" x14ac:dyDescent="0.25">
      <c r="A64" s="14">
        <v>46</v>
      </c>
      <c r="B64" s="58" t="str">
        <f>'PROFIL KELAS'!B63</f>
        <v/>
      </c>
      <c r="C64" s="58" t="str">
        <f>'PROFIL KELAS'!C63</f>
        <v/>
      </c>
      <c r="D64" s="58" t="str">
        <f>'PROFIL KELAS'!D63</f>
        <v/>
      </c>
      <c r="E64" s="59" t="str">
        <f>'PROFIL KELAS'!I63</f>
        <v/>
      </c>
      <c r="F64" s="13" t="e">
        <f t="shared" si="1"/>
        <v>#N/A</v>
      </c>
    </row>
    <row r="65" spans="1:6" x14ac:dyDescent="0.25">
      <c r="A65" s="14">
        <v>47</v>
      </c>
      <c r="B65" s="58" t="str">
        <f>'PROFIL KELAS'!B64</f>
        <v/>
      </c>
      <c r="C65" s="58" t="str">
        <f>'PROFIL KELAS'!C64</f>
        <v/>
      </c>
      <c r="D65" s="58" t="str">
        <f>'PROFIL KELAS'!D64</f>
        <v/>
      </c>
      <c r="E65" s="59" t="str">
        <f>'PROFIL KELAS'!I64</f>
        <v/>
      </c>
      <c r="F65" s="13" t="e">
        <f t="shared" si="1"/>
        <v>#N/A</v>
      </c>
    </row>
    <row r="66" spans="1:6" x14ac:dyDescent="0.25">
      <c r="A66" s="14">
        <v>48</v>
      </c>
      <c r="B66" s="58" t="str">
        <f>'PROFIL KELAS'!B65</f>
        <v/>
      </c>
      <c r="C66" s="58" t="str">
        <f>'PROFIL KELAS'!C65</f>
        <v/>
      </c>
      <c r="D66" s="58" t="str">
        <f>'PROFIL KELAS'!D65</f>
        <v/>
      </c>
      <c r="E66" s="59" t="str">
        <f>'PROFIL KELAS'!I65</f>
        <v/>
      </c>
      <c r="F66" s="13" t="e">
        <f t="shared" si="1"/>
        <v>#N/A</v>
      </c>
    </row>
    <row r="67" spans="1:6" x14ac:dyDescent="0.25">
      <c r="A67" s="14">
        <v>49</v>
      </c>
      <c r="B67" s="58" t="str">
        <f>'PROFIL KELAS'!B66</f>
        <v/>
      </c>
      <c r="C67" s="58" t="str">
        <f>'PROFIL KELAS'!C66</f>
        <v/>
      </c>
      <c r="D67" s="58" t="str">
        <f>'PROFIL KELAS'!D66</f>
        <v/>
      </c>
      <c r="E67" s="59" t="str">
        <f>'PROFIL KELAS'!I66</f>
        <v/>
      </c>
      <c r="F67" s="13" t="e">
        <f t="shared" si="1"/>
        <v>#N/A</v>
      </c>
    </row>
    <row r="68" spans="1:6" x14ac:dyDescent="0.25">
      <c r="A68" s="14">
        <v>50</v>
      </c>
      <c r="B68" s="58" t="str">
        <f>'PROFIL KELAS'!B67</f>
        <v/>
      </c>
      <c r="C68" s="58" t="str">
        <f>'PROFIL KELAS'!C67</f>
        <v/>
      </c>
      <c r="D68" s="58" t="str">
        <f>'PROFIL KELAS'!D67</f>
        <v/>
      </c>
      <c r="E68" s="59" t="str">
        <f>'PROFIL KELAS'!I67</f>
        <v/>
      </c>
      <c r="F68" s="13" t="e">
        <f t="shared" si="1"/>
        <v>#N/A</v>
      </c>
    </row>
    <row r="70" spans="1:6" x14ac:dyDescent="0.25">
      <c r="A70" s="15"/>
      <c r="C70" s="15"/>
      <c r="D70" s="15"/>
    </row>
    <row r="71" spans="1:6" x14ac:dyDescent="0.25">
      <c r="A71" s="16"/>
      <c r="C71" s="16"/>
      <c r="D71" s="16"/>
    </row>
    <row r="72" spans="1:6" x14ac:dyDescent="0.25">
      <c r="A72" s="15"/>
      <c r="C72" s="15"/>
      <c r="D72" s="15"/>
      <c r="E72" s="5" t="s">
        <v>131</v>
      </c>
    </row>
    <row r="73" spans="1:6" x14ac:dyDescent="0.25">
      <c r="A73" s="15"/>
      <c r="C73" s="15"/>
      <c r="D73" s="15"/>
      <c r="E73" s="243" t="s">
        <v>126</v>
      </c>
      <c r="F73" s="237" t="s">
        <v>127</v>
      </c>
    </row>
    <row r="74" spans="1:6" x14ac:dyDescent="0.25">
      <c r="A74" s="15"/>
      <c r="C74" s="15"/>
      <c r="D74" s="15"/>
      <c r="E74" s="235" t="s">
        <v>129</v>
      </c>
    </row>
    <row r="75" spans="1:6" x14ac:dyDescent="0.25">
      <c r="A75" s="15"/>
      <c r="C75" s="15"/>
      <c r="D75" s="15"/>
      <c r="E75" s="235" t="s">
        <v>130</v>
      </c>
    </row>
    <row r="76" spans="1:6" x14ac:dyDescent="0.25">
      <c r="A76" s="15"/>
      <c r="C76" s="15"/>
      <c r="D76" s="15"/>
    </row>
    <row r="77" spans="1:6" x14ac:dyDescent="0.25">
      <c r="A77" s="15"/>
      <c r="C77" s="15"/>
      <c r="D77" s="238" t="s">
        <v>8</v>
      </c>
    </row>
  </sheetData>
  <sheetProtection insertColumns="0" insertRows="0" deleteColumns="0" deleteRows="0" sort="0" autoFilter="0"/>
  <autoFilter ref="B18:F68"/>
  <mergeCells count="4">
    <mergeCell ref="A9:F9"/>
    <mergeCell ref="A10:F10"/>
    <mergeCell ref="A7:F7"/>
    <mergeCell ref="A8:F8"/>
  </mergeCells>
  <pageMargins left="1" right="1" top="0.75" bottom="0.75" header="0.3" footer="0.3"/>
  <pageSetup paperSize="9" scale="67" orientation="portrait" horizontalDpi="4294967293" r:id="rId1"/>
  <colBreaks count="1" manualBreakCount="1">
    <brk id="6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N77"/>
  <sheetViews>
    <sheetView showGridLines="0" showRowColHeaders="0" workbookViewId="0">
      <selection activeCell="A10" sqref="A10:F10"/>
    </sheetView>
  </sheetViews>
  <sheetFormatPr defaultColWidth="9.140625" defaultRowHeight="15" x14ac:dyDescent="0.25"/>
  <cols>
    <col min="1" max="1" width="6" style="5" customWidth="1"/>
    <col min="2" max="2" width="42.85546875" style="5" customWidth="1"/>
    <col min="3" max="3" width="17.140625" style="5" customWidth="1"/>
    <col min="4" max="4" width="18.5703125" style="5" customWidth="1"/>
    <col min="5" max="5" width="16.5703125" style="5" customWidth="1"/>
    <col min="6" max="6" width="17.140625" style="5" customWidth="1"/>
    <col min="7" max="16384" width="9.140625" style="11"/>
  </cols>
  <sheetData>
    <row r="1" spans="1:14" s="8" customFormat="1" ht="12.75" x14ac:dyDescent="0.2">
      <c r="A1" s="1"/>
      <c r="B1" s="1"/>
      <c r="C1" s="38"/>
      <c r="D1" s="38"/>
      <c r="E1" s="38"/>
      <c r="F1" s="38"/>
      <c r="G1" s="17"/>
      <c r="H1" s="17"/>
      <c r="I1" s="17"/>
      <c r="J1" s="17"/>
      <c r="K1" s="17"/>
      <c r="L1" s="17"/>
      <c r="M1" s="18"/>
      <c r="N1" s="18"/>
    </row>
    <row r="2" spans="1:14" s="8" customFormat="1" ht="12.75" x14ac:dyDescent="0.2">
      <c r="A2" s="1"/>
      <c r="B2" s="1"/>
      <c r="C2" s="37"/>
      <c r="D2" s="37"/>
      <c r="E2" s="38"/>
      <c r="F2" s="38"/>
      <c r="G2" s="17"/>
      <c r="H2" s="19"/>
      <c r="I2" s="19"/>
      <c r="J2" s="19"/>
      <c r="K2" s="19"/>
      <c r="L2" s="19"/>
      <c r="M2" s="18"/>
      <c r="N2" s="18"/>
    </row>
    <row r="3" spans="1:14" s="8" customFormat="1" ht="12.75" x14ac:dyDescent="0.2">
      <c r="A3" s="1"/>
      <c r="B3" s="1"/>
      <c r="C3" s="37"/>
      <c r="D3" s="37"/>
      <c r="E3" s="3"/>
      <c r="F3" s="3"/>
      <c r="G3" s="19"/>
      <c r="H3" s="19"/>
      <c r="I3" s="19"/>
      <c r="J3" s="19"/>
      <c r="K3" s="19"/>
      <c r="L3" s="19"/>
      <c r="M3" s="18"/>
      <c r="N3" s="18"/>
    </row>
    <row r="4" spans="1:14" s="8" customFormat="1" ht="12.75" x14ac:dyDescent="0.2">
      <c r="A4" s="1"/>
      <c r="B4" s="1"/>
      <c r="C4" s="38"/>
      <c r="D4" s="38"/>
      <c r="E4" s="3"/>
      <c r="F4" s="3"/>
      <c r="G4" s="19"/>
      <c r="H4" s="17"/>
      <c r="I4" s="17"/>
      <c r="J4" s="17"/>
      <c r="K4" s="17"/>
      <c r="L4" s="17"/>
      <c r="M4" s="18"/>
      <c r="N4" s="18"/>
    </row>
    <row r="5" spans="1:14" s="8" customFormat="1" ht="12.75" x14ac:dyDescent="0.2">
      <c r="A5" s="1"/>
      <c r="B5" s="1"/>
      <c r="C5" s="38"/>
      <c r="D5" s="38"/>
      <c r="E5" s="38"/>
      <c r="F5" s="38"/>
      <c r="G5" s="17"/>
      <c r="H5" s="17"/>
      <c r="I5" s="17"/>
      <c r="J5" s="17"/>
      <c r="K5" s="17"/>
      <c r="L5" s="17"/>
      <c r="M5" s="18"/>
      <c r="N5" s="18"/>
    </row>
    <row r="6" spans="1:14" s="8" customFormat="1" ht="13.5" customHeight="1" x14ac:dyDescent="0.2">
      <c r="A6" s="1"/>
      <c r="B6" s="1"/>
      <c r="C6" s="38"/>
      <c r="D6" s="38"/>
      <c r="E6" s="38"/>
      <c r="F6" s="38"/>
      <c r="G6" s="17"/>
      <c r="H6" s="17"/>
      <c r="I6" s="17"/>
      <c r="J6" s="17"/>
      <c r="K6" s="17"/>
      <c r="L6" s="17"/>
      <c r="M6" s="18"/>
      <c r="N6" s="18"/>
    </row>
    <row r="7" spans="1:14" s="8" customFormat="1" ht="13.5" customHeight="1" x14ac:dyDescent="0.2">
      <c r="A7" s="265" t="s">
        <v>124</v>
      </c>
      <c r="B7" s="265"/>
      <c r="C7" s="265"/>
      <c r="D7" s="265"/>
      <c r="E7" s="265"/>
      <c r="F7" s="265"/>
      <c r="G7" s="17"/>
      <c r="H7" s="17"/>
      <c r="I7" s="17"/>
      <c r="J7" s="17"/>
      <c r="K7" s="17"/>
      <c r="L7" s="17"/>
      <c r="M7" s="18"/>
      <c r="N7" s="18"/>
    </row>
    <row r="8" spans="1:14" s="8" customFormat="1" ht="13.5" customHeight="1" x14ac:dyDescent="0.2">
      <c r="A8" s="265" t="s">
        <v>88</v>
      </c>
      <c r="B8" s="265"/>
      <c r="C8" s="265"/>
      <c r="D8" s="265"/>
      <c r="E8" s="265"/>
      <c r="F8" s="265"/>
      <c r="G8" s="17"/>
      <c r="H8" s="17"/>
      <c r="I8" s="17"/>
      <c r="J8" s="17"/>
      <c r="K8" s="17"/>
      <c r="L8" s="17"/>
      <c r="M8" s="18"/>
      <c r="N8" s="18"/>
    </row>
    <row r="9" spans="1:14" s="8" customFormat="1" ht="15.75" x14ac:dyDescent="0.2">
      <c r="A9" s="265" t="s">
        <v>53</v>
      </c>
      <c r="B9" s="265"/>
      <c r="C9" s="265"/>
      <c r="D9" s="265"/>
      <c r="E9" s="265"/>
      <c r="F9" s="265"/>
      <c r="G9" s="19"/>
      <c r="H9" s="19"/>
      <c r="I9" s="19"/>
      <c r="J9" s="19"/>
      <c r="K9" s="19"/>
      <c r="L9" s="19"/>
      <c r="M9" s="19"/>
      <c r="N9" s="19"/>
    </row>
    <row r="10" spans="1:14" s="8" customFormat="1" ht="15.75" x14ac:dyDescent="0.2">
      <c r="A10" s="265" t="s">
        <v>87</v>
      </c>
      <c r="B10" s="265"/>
      <c r="C10" s="265"/>
      <c r="D10" s="265"/>
      <c r="E10" s="265"/>
      <c r="F10" s="265"/>
      <c r="G10" s="18"/>
      <c r="H10" s="18"/>
      <c r="I10" s="18"/>
      <c r="J10" s="18"/>
      <c r="K10" s="18"/>
      <c r="L10" s="18"/>
      <c r="M10" s="18"/>
      <c r="N10" s="18"/>
    </row>
    <row r="11" spans="1:14" s="8" customFormat="1" ht="12.75" x14ac:dyDescent="0.2">
      <c r="A11" s="37"/>
      <c r="B11" s="37"/>
      <c r="C11" s="37"/>
      <c r="D11" s="37"/>
      <c r="E11" s="37"/>
      <c r="F11" s="37"/>
      <c r="G11" s="18"/>
      <c r="H11" s="18"/>
      <c r="I11" s="18"/>
      <c r="J11" s="18"/>
      <c r="K11" s="18"/>
      <c r="L11" s="18"/>
      <c r="M11" s="18"/>
      <c r="N11" s="18"/>
    </row>
    <row r="12" spans="1:14" s="8" customFormat="1" ht="12.75" x14ac:dyDescent="0.2">
      <c r="A12" s="37"/>
      <c r="B12" s="36" t="s">
        <v>99</v>
      </c>
      <c r="C12" s="109" t="str">
        <f>DATA!C2</f>
        <v>SK FELDA PALONG 5</v>
      </c>
      <c r="D12" s="37"/>
      <c r="E12" s="37"/>
      <c r="F12" s="37"/>
      <c r="G12" s="10"/>
      <c r="H12" s="10"/>
      <c r="I12" s="10"/>
      <c r="J12" s="10"/>
      <c r="K12" s="10"/>
      <c r="L12" s="10"/>
      <c r="M12" s="10"/>
      <c r="N12" s="10"/>
    </row>
    <row r="13" spans="1:14" s="8" customFormat="1" ht="12.75" x14ac:dyDescent="0.2">
      <c r="A13" s="110"/>
      <c r="B13" s="36" t="s">
        <v>100</v>
      </c>
      <c r="C13" s="109" t="str">
        <f>DATA!C3</f>
        <v>NBA6016</v>
      </c>
      <c r="D13" s="110"/>
      <c r="E13" s="110"/>
      <c r="F13" s="110"/>
      <c r="G13" s="10"/>
      <c r="H13" s="10"/>
      <c r="I13" s="10"/>
      <c r="J13" s="10"/>
      <c r="K13" s="10"/>
      <c r="L13" s="10"/>
      <c r="M13" s="10"/>
      <c r="N13" s="10"/>
    </row>
    <row r="14" spans="1:14" s="8" customFormat="1" ht="12.75" x14ac:dyDescent="0.2">
      <c r="A14" s="4"/>
      <c r="B14" s="4" t="s">
        <v>101</v>
      </c>
      <c r="C14" s="109" t="str">
        <f>'PROFIL KELAS'!D14</f>
        <v>6 CERDIK</v>
      </c>
      <c r="D14" s="38"/>
      <c r="E14" s="38"/>
      <c r="F14" s="38"/>
      <c r="G14" s="17"/>
      <c r="H14" s="17"/>
      <c r="I14" s="17"/>
      <c r="J14" s="17"/>
      <c r="K14" s="17"/>
      <c r="L14" s="17"/>
      <c r="M14" s="18"/>
      <c r="N14" s="18"/>
    </row>
    <row r="15" spans="1:14" s="8" customFormat="1" ht="12.75" x14ac:dyDescent="0.2">
      <c r="A15" s="4"/>
      <c r="B15" s="4"/>
      <c r="C15" s="109"/>
      <c r="D15" s="38"/>
      <c r="E15" s="38"/>
      <c r="F15" s="38"/>
      <c r="G15" s="17"/>
      <c r="H15" s="17"/>
      <c r="I15" s="17"/>
      <c r="J15" s="17"/>
      <c r="K15" s="17"/>
      <c r="L15" s="17"/>
      <c r="M15" s="18"/>
      <c r="N15" s="18"/>
    </row>
    <row r="16" spans="1:14" s="8" customFormat="1" ht="12.75" x14ac:dyDescent="0.2">
      <c r="A16" s="4"/>
      <c r="B16" s="4" t="s">
        <v>42</v>
      </c>
      <c r="C16" s="39" t="s">
        <v>45</v>
      </c>
      <c r="D16" s="38"/>
      <c r="E16" s="38"/>
      <c r="F16" s="38"/>
      <c r="G16" s="17"/>
      <c r="H16" s="17"/>
      <c r="I16" s="17"/>
      <c r="J16" s="17"/>
      <c r="K16" s="17"/>
      <c r="L16" s="17"/>
      <c r="M16" s="18"/>
      <c r="N16" s="18"/>
    </row>
    <row r="17" spans="1:14" s="8" customFormat="1" ht="13.5" thickBot="1" x14ac:dyDescent="0.25">
      <c r="A17" s="1"/>
      <c r="B17" s="1"/>
      <c r="C17" s="38"/>
      <c r="D17" s="38"/>
      <c r="E17" s="38"/>
      <c r="F17" s="38"/>
      <c r="G17" s="17"/>
      <c r="H17" s="17"/>
      <c r="I17" s="17"/>
      <c r="J17" s="17"/>
      <c r="K17" s="17"/>
      <c r="L17" s="17"/>
      <c r="M17" s="18"/>
      <c r="N17" s="18"/>
    </row>
    <row r="18" spans="1:14" ht="15.75" thickBot="1" x14ac:dyDescent="0.3">
      <c r="A18" s="48" t="s">
        <v>0</v>
      </c>
      <c r="B18" s="49" t="s">
        <v>1</v>
      </c>
      <c r="C18" s="49" t="s">
        <v>4</v>
      </c>
      <c r="D18" s="49" t="s">
        <v>2</v>
      </c>
      <c r="E18" s="50" t="s">
        <v>45</v>
      </c>
      <c r="F18" s="51" t="s">
        <v>3</v>
      </c>
    </row>
    <row r="19" spans="1:14" x14ac:dyDescent="0.25">
      <c r="A19" s="12">
        <v>1</v>
      </c>
      <c r="B19" s="58" t="str">
        <f>'PROFIL KELAS'!B18</f>
        <v>ABDUL KHAIRIL IZWAN BIN ABDUL KHALID</v>
      </c>
      <c r="C19" s="58" t="str">
        <f>'PROFIL KELAS'!C18</f>
        <v>6 CERDIK</v>
      </c>
      <c r="D19" s="58" t="str">
        <f>'PROFIL KELAS'!D18</f>
        <v>BY54520</v>
      </c>
      <c r="E19" s="59">
        <f>'PROFIL KELAS'!K18</f>
        <v>60</v>
      </c>
      <c r="F19" s="13">
        <f t="shared" ref="F19:F50" si="0">VLOOKUP(E19,GRED4,3,TRUE)</f>
        <v>0</v>
      </c>
    </row>
    <row r="20" spans="1:14" x14ac:dyDescent="0.25">
      <c r="A20" s="14">
        <v>2</v>
      </c>
      <c r="B20" s="58" t="str">
        <f>'PROFIL KELAS'!B19</f>
        <v>AMEER SUFFIAN BIN MOHD RAZUAN</v>
      </c>
      <c r="C20" s="58" t="str">
        <f>'PROFIL KELAS'!C19</f>
        <v>6 CERDIK</v>
      </c>
      <c r="D20" s="58" t="str">
        <f>'PROFIL KELAS'!D19</f>
        <v>CB48425</v>
      </c>
      <c r="E20" s="59">
        <f>'PROFIL KELAS'!K19</f>
        <v>40</v>
      </c>
      <c r="F20" s="13">
        <f t="shared" si="0"/>
        <v>0</v>
      </c>
    </row>
    <row r="21" spans="1:14" x14ac:dyDescent="0.25">
      <c r="A21" s="14">
        <v>3</v>
      </c>
      <c r="B21" s="58" t="str">
        <f>'PROFIL KELAS'!B20</f>
        <v>AMEERA SAFFIAH BINTI MOHD RAZUAN</v>
      </c>
      <c r="C21" s="58" t="str">
        <f>'PROFIL KELAS'!C20</f>
        <v>6 CERDIK</v>
      </c>
      <c r="D21" s="58" t="str">
        <f>'PROFIL KELAS'!D20</f>
        <v>CB48424</v>
      </c>
      <c r="E21" s="59">
        <f>'PROFIL KELAS'!K20</f>
        <v>80</v>
      </c>
      <c r="F21" s="13">
        <f t="shared" si="0"/>
        <v>0</v>
      </c>
    </row>
    <row r="22" spans="1:14" x14ac:dyDescent="0.25">
      <c r="A22" s="14">
        <v>4</v>
      </c>
      <c r="B22" s="58" t="str">
        <f>'PROFIL KELAS'!B21</f>
        <v>DARWISY ZULHILMI BIN SHAHIDAN</v>
      </c>
      <c r="C22" s="58" t="str">
        <f>'PROFIL KELAS'!C21</f>
        <v>6 CERDIK</v>
      </c>
      <c r="D22" s="58" t="str">
        <f>'PROFIL KELAS'!D21</f>
        <v>BY54836</v>
      </c>
      <c r="E22" s="59">
        <f>'PROFIL KELAS'!K21</f>
        <v>50</v>
      </c>
      <c r="F22" s="13">
        <f t="shared" si="0"/>
        <v>0</v>
      </c>
    </row>
    <row r="23" spans="1:14" x14ac:dyDescent="0.25">
      <c r="A23" s="14">
        <v>5</v>
      </c>
      <c r="B23" s="58" t="str">
        <f>'PROFIL KELAS'!B22</f>
        <v>DELISHA HANA BINTI AZMAN</v>
      </c>
      <c r="C23" s="58" t="str">
        <f>'PROFIL KELAS'!C22</f>
        <v>6 CERDIK</v>
      </c>
      <c r="D23" s="58" t="str">
        <f>'PROFIL KELAS'!D22</f>
        <v>BY54529</v>
      </c>
      <c r="E23" s="59">
        <f>'PROFIL KELAS'!K22</f>
        <v>90</v>
      </c>
      <c r="F23" s="13">
        <f t="shared" si="0"/>
        <v>0</v>
      </c>
    </row>
    <row r="24" spans="1:14" x14ac:dyDescent="0.25">
      <c r="A24" s="14">
        <v>6</v>
      </c>
      <c r="B24" s="58" t="str">
        <f>'PROFIL KELAS'!B23</f>
        <v>HARRAZ ZAKWAN BIN MOHD IMRANSYAH</v>
      </c>
      <c r="C24" s="58" t="str">
        <f>'PROFIL KELAS'!C23</f>
        <v>6 CERDIK</v>
      </c>
      <c r="D24" s="58" t="str">
        <f>'PROFIL KELAS'!D23</f>
        <v>BX58302</v>
      </c>
      <c r="E24" s="59">
        <f>'PROFIL KELAS'!K23</f>
        <v>70</v>
      </c>
      <c r="F24" s="13">
        <f t="shared" si="0"/>
        <v>0</v>
      </c>
    </row>
    <row r="25" spans="1:14" x14ac:dyDescent="0.25">
      <c r="A25" s="14">
        <v>7</v>
      </c>
      <c r="B25" s="58" t="str">
        <f>'PROFIL KELAS'!B24</f>
        <v>MOHAMAD DANISH DANIAL BIN MOHAMAD NASARUDDIN</v>
      </c>
      <c r="C25" s="58" t="str">
        <f>'PROFIL KELAS'!C24</f>
        <v>6 CERDIK</v>
      </c>
      <c r="D25" s="58" t="str">
        <f>'PROFIL KELAS'!D24</f>
        <v>CA19676</v>
      </c>
      <c r="E25" s="59">
        <f>'PROFIL KELAS'!K24</f>
        <v>60</v>
      </c>
      <c r="F25" s="13">
        <f t="shared" si="0"/>
        <v>0</v>
      </c>
    </row>
    <row r="26" spans="1:14" x14ac:dyDescent="0.25">
      <c r="A26" s="14">
        <v>8</v>
      </c>
      <c r="B26" s="58" t="str">
        <f>'PROFIL KELAS'!B25</f>
        <v>MOHAMAD MIKHAIL HAQIMI BIN ABDULLAH</v>
      </c>
      <c r="C26" s="58" t="str">
        <f>'PROFIL KELAS'!C25</f>
        <v>6 CERDIK</v>
      </c>
      <c r="D26" s="58" t="str">
        <f>'PROFIL KELAS'!D25</f>
        <v>CC54134</v>
      </c>
      <c r="E26" s="59">
        <f>'PROFIL KELAS'!K25</f>
        <v>80</v>
      </c>
      <c r="F26" s="13">
        <f t="shared" si="0"/>
        <v>0</v>
      </c>
    </row>
    <row r="27" spans="1:14" x14ac:dyDescent="0.25">
      <c r="A27" s="14">
        <v>9</v>
      </c>
      <c r="B27" s="58" t="str">
        <f>'PROFIL KELAS'!B26</f>
        <v>MUHAMMAD AMIN BIN ISKANDAR</v>
      </c>
      <c r="C27" s="58" t="str">
        <f>'PROFIL KELAS'!C26</f>
        <v>6 CERDIK</v>
      </c>
      <c r="D27" s="58" t="str">
        <f>'PROFIL KELAS'!D26</f>
        <v>CA39174</v>
      </c>
      <c r="E27" s="59">
        <f>'PROFIL KELAS'!K26</f>
        <v>30</v>
      </c>
      <c r="F27" s="13">
        <f t="shared" si="0"/>
        <v>0</v>
      </c>
    </row>
    <row r="28" spans="1:14" x14ac:dyDescent="0.25">
      <c r="A28" s="14">
        <v>10</v>
      </c>
      <c r="B28" s="58" t="str">
        <f>'PROFIL KELAS'!B27</f>
        <v>MUHAMMAD AMIRUL IMAN BIN ADAM</v>
      </c>
      <c r="C28" s="58" t="str">
        <f>'PROFIL KELAS'!C27</f>
        <v>6 CERDIK</v>
      </c>
      <c r="D28" s="58" t="str">
        <f>'PROFIL KELAS'!D27</f>
        <v>BC59535</v>
      </c>
      <c r="E28" s="59">
        <f>'PROFIL KELAS'!K27</f>
        <v>40</v>
      </c>
      <c r="F28" s="13">
        <f t="shared" si="0"/>
        <v>0</v>
      </c>
    </row>
    <row r="29" spans="1:14" x14ac:dyDescent="0.25">
      <c r="A29" s="14">
        <v>11</v>
      </c>
      <c r="B29" s="58" t="str">
        <f>'PROFIL KELAS'!B28</f>
        <v>MUHAMMAD DANIEL ASHRAF BIN ABDULLAH</v>
      </c>
      <c r="C29" s="58" t="str">
        <f>'PROFIL KELAS'!C28</f>
        <v>6 CERDIK</v>
      </c>
      <c r="D29" s="58" t="str">
        <f>'PROFIL KELAS'!D28</f>
        <v>BY53034</v>
      </c>
      <c r="E29" s="59">
        <f>'PROFIL KELAS'!K28</f>
        <v>80</v>
      </c>
      <c r="F29" s="13">
        <f t="shared" si="0"/>
        <v>0</v>
      </c>
    </row>
    <row r="30" spans="1:14" x14ac:dyDescent="0.25">
      <c r="A30" s="14">
        <v>12</v>
      </c>
      <c r="B30" s="58" t="str">
        <f>'PROFIL KELAS'!B29</f>
        <v>MUHAMMAD DENISH RIFQIE BIN ABD RAHMAN</v>
      </c>
      <c r="C30" s="58" t="str">
        <f>'PROFIL KELAS'!C29</f>
        <v>6 CERDIK</v>
      </c>
      <c r="D30" s="58" t="str">
        <f>'PROFIL KELAS'!D29</f>
        <v>BY55932</v>
      </c>
      <c r="E30" s="59">
        <f>'PROFIL KELAS'!K29</f>
        <v>60</v>
      </c>
      <c r="F30" s="13">
        <f t="shared" si="0"/>
        <v>0</v>
      </c>
    </row>
    <row r="31" spans="1:14" x14ac:dyDescent="0.25">
      <c r="A31" s="14">
        <v>13</v>
      </c>
      <c r="B31" s="58" t="str">
        <f>'PROFIL KELAS'!B30</f>
        <v>MUHAMMAD DENNY IQWAN BIN ABDULLAH</v>
      </c>
      <c r="C31" s="58" t="str">
        <f>'PROFIL KELAS'!C30</f>
        <v>6 CERDIK</v>
      </c>
      <c r="D31" s="58" t="str">
        <f>'PROFIL KELAS'!D30</f>
        <v>CA98972</v>
      </c>
      <c r="E31" s="59">
        <f>'PROFIL KELAS'!K30</f>
        <v>60</v>
      </c>
      <c r="F31" s="13">
        <f t="shared" si="0"/>
        <v>0</v>
      </c>
    </row>
    <row r="32" spans="1:14" x14ac:dyDescent="0.25">
      <c r="A32" s="14">
        <v>14</v>
      </c>
      <c r="B32" s="58" t="str">
        <f>'PROFIL KELAS'!B31</f>
        <v>MUHAMMAD FARHAN BIN ABDULLAH</v>
      </c>
      <c r="C32" s="58" t="str">
        <f>'PROFIL KELAS'!C31</f>
        <v>6 CERDIK</v>
      </c>
      <c r="D32" s="58" t="str">
        <f>'PROFIL KELAS'!D31</f>
        <v>BZ57821</v>
      </c>
      <c r="E32" s="59">
        <f>'PROFIL KELAS'!K31</f>
        <v>50</v>
      </c>
      <c r="F32" s="13">
        <f t="shared" si="0"/>
        <v>0</v>
      </c>
    </row>
    <row r="33" spans="1:6" x14ac:dyDescent="0.25">
      <c r="A33" s="14">
        <v>15</v>
      </c>
      <c r="B33" s="58" t="str">
        <f>'PROFIL KELAS'!B32</f>
        <v>MUHAMMAD ILMAN IZHAM MUSTAFA</v>
      </c>
      <c r="C33" s="58" t="str">
        <f>'PROFIL KELAS'!C32</f>
        <v>6 CERDIK</v>
      </c>
      <c r="D33" s="58" t="str">
        <f>'PROFIL KELAS'!D32</f>
        <v>BX60716</v>
      </c>
      <c r="E33" s="59">
        <f>'PROFIL KELAS'!K32</f>
        <v>90</v>
      </c>
      <c r="F33" s="13">
        <f t="shared" si="0"/>
        <v>0</v>
      </c>
    </row>
    <row r="34" spans="1:6" x14ac:dyDescent="0.25">
      <c r="A34" s="14">
        <v>16</v>
      </c>
      <c r="B34" s="58" t="str">
        <f>'PROFIL KELAS'!B33</f>
        <v>MUHAMMAD MIFZAL AQEEF BIN MOHD MAHFUZ</v>
      </c>
      <c r="C34" s="58" t="str">
        <f>'PROFIL KELAS'!C33</f>
        <v>6 CERDIK</v>
      </c>
      <c r="D34" s="58" t="str">
        <f>'PROFIL KELAS'!D33</f>
        <v>CB94105</v>
      </c>
      <c r="E34" s="59">
        <f>'PROFIL KELAS'!K33</f>
        <v>40</v>
      </c>
      <c r="F34" s="13">
        <f t="shared" si="0"/>
        <v>0</v>
      </c>
    </row>
    <row r="35" spans="1:6" x14ac:dyDescent="0.25">
      <c r="A35" s="14">
        <v>17</v>
      </c>
      <c r="B35" s="58" t="str">
        <f>'PROFIL KELAS'!B34</f>
        <v>MUHAMMAD NAZRUL IKHWAN BIN KAMARUDIN</v>
      </c>
      <c r="C35" s="58" t="str">
        <f>'PROFIL KELAS'!C34</f>
        <v>6 CERDIK</v>
      </c>
      <c r="D35" s="58" t="str">
        <f>'PROFIL KELAS'!D34</f>
        <v>BX58344</v>
      </c>
      <c r="E35" s="59">
        <f>'PROFIL KELAS'!K34</f>
        <v>70</v>
      </c>
      <c r="F35" s="13">
        <f t="shared" si="0"/>
        <v>0</v>
      </c>
    </row>
    <row r="36" spans="1:6" x14ac:dyDescent="0.25">
      <c r="A36" s="14">
        <v>18</v>
      </c>
      <c r="B36" s="58" t="str">
        <f>'PROFIL KELAS'!B35</f>
        <v>MUHAMMAD SYAWAL BIN MUHAMAD RASDI</v>
      </c>
      <c r="C36" s="58" t="str">
        <f>'PROFIL KELAS'!C35</f>
        <v>6 CERDIK</v>
      </c>
      <c r="D36" s="58" t="str">
        <f>'PROFIL KELAS'!D35</f>
        <v>BY54904</v>
      </c>
      <c r="E36" s="59">
        <f>'PROFIL KELAS'!K35</f>
        <v>80</v>
      </c>
      <c r="F36" s="13">
        <f t="shared" si="0"/>
        <v>0</v>
      </c>
    </row>
    <row r="37" spans="1:6" x14ac:dyDescent="0.25">
      <c r="A37" s="14">
        <v>19</v>
      </c>
      <c r="B37" s="58" t="str">
        <f>'PROFIL KELAS'!B36</f>
        <v>NUR AFIQAH SYUHADAH BINTI RIZAL</v>
      </c>
      <c r="C37" s="58" t="str">
        <f>'PROFIL KELAS'!C36</f>
        <v>6 CERDIK</v>
      </c>
      <c r="D37" s="58" t="str">
        <f>'PROFIL KELAS'!D36</f>
        <v>CA36570</v>
      </c>
      <c r="E37" s="59">
        <f>'PROFIL KELAS'!K36</f>
        <v>50</v>
      </c>
      <c r="F37" s="13">
        <f t="shared" si="0"/>
        <v>0</v>
      </c>
    </row>
    <row r="38" spans="1:6" x14ac:dyDescent="0.25">
      <c r="A38" s="14">
        <v>20</v>
      </c>
      <c r="B38" s="58" t="str">
        <f>'PROFIL KELAS'!B37</f>
        <v>NUR AIMUNI FATIYAH BINTI AFZANIZAM</v>
      </c>
      <c r="C38" s="58" t="str">
        <f>'PROFIL KELAS'!C37</f>
        <v>6 CERDIK</v>
      </c>
      <c r="D38" s="58" t="str">
        <f>'PROFIL KELAS'!D37</f>
        <v>BY54611</v>
      </c>
      <c r="E38" s="59">
        <f>'PROFIL KELAS'!K37</f>
        <v>60</v>
      </c>
      <c r="F38" s="13">
        <f t="shared" si="0"/>
        <v>0</v>
      </c>
    </row>
    <row r="39" spans="1:6" x14ac:dyDescent="0.25">
      <c r="A39" s="14">
        <v>21</v>
      </c>
      <c r="B39" s="58" t="str">
        <f>'PROFIL KELAS'!B38</f>
        <v>NUR AISYAH RAUDAH BINTI RAMLAN</v>
      </c>
      <c r="C39" s="58" t="str">
        <f>'PROFIL KELAS'!C38</f>
        <v>6 CERDIK</v>
      </c>
      <c r="D39" s="58" t="str">
        <f>'PROFIL KELAS'!D38</f>
        <v>BY56853</v>
      </c>
      <c r="E39" s="59">
        <f>'PROFIL KELAS'!K38</f>
        <v>100</v>
      </c>
      <c r="F39" s="13">
        <f t="shared" si="0"/>
        <v>0</v>
      </c>
    </row>
    <row r="40" spans="1:6" x14ac:dyDescent="0.25">
      <c r="A40" s="14">
        <v>22</v>
      </c>
      <c r="B40" s="58" t="str">
        <f>'PROFIL KELAS'!B39</f>
        <v>NUR ALYA NAJWA BINTI SABARUDIN</v>
      </c>
      <c r="C40" s="58" t="str">
        <f>'PROFIL KELAS'!C39</f>
        <v>6 CERDIK</v>
      </c>
      <c r="D40" s="58" t="str">
        <f>'PROFIL KELAS'!D39</f>
        <v>CB48440</v>
      </c>
      <c r="E40" s="59">
        <f>'PROFIL KELAS'!K39</f>
        <v>30</v>
      </c>
      <c r="F40" s="13">
        <f t="shared" si="0"/>
        <v>0</v>
      </c>
    </row>
    <row r="41" spans="1:6" x14ac:dyDescent="0.25">
      <c r="A41" s="14">
        <v>23</v>
      </c>
      <c r="B41" s="58" t="str">
        <f>'PROFIL KELAS'!B40</f>
        <v>NUR ATIQAH BALQIS BINTI MARUDDIN</v>
      </c>
      <c r="C41" s="58" t="str">
        <f>'PROFIL KELAS'!C40</f>
        <v>6 CERDIK</v>
      </c>
      <c r="D41" s="58" t="str">
        <f>'PROFIL KELAS'!D40</f>
        <v>BW04040</v>
      </c>
      <c r="E41" s="59">
        <f>'PROFIL KELAS'!K40</f>
        <v>30</v>
      </c>
      <c r="F41" s="13">
        <f t="shared" si="0"/>
        <v>0</v>
      </c>
    </row>
    <row r="42" spans="1:6" x14ac:dyDescent="0.25">
      <c r="A42" s="14">
        <v>24</v>
      </c>
      <c r="B42" s="58" t="str">
        <f>'PROFIL KELAS'!B41</f>
        <v>NUR DAMIA NAJWA BINTI MOHAMAD NIZAM</v>
      </c>
      <c r="C42" s="58" t="str">
        <f>'PROFIL KELAS'!C41</f>
        <v>6 CERDIK</v>
      </c>
      <c r="D42" s="58" t="str">
        <f>'PROFIL KELAS'!D41</f>
        <v>BY56713</v>
      </c>
      <c r="E42" s="59">
        <f>'PROFIL KELAS'!K41</f>
        <v>50</v>
      </c>
      <c r="F42" s="13">
        <f t="shared" si="0"/>
        <v>0</v>
      </c>
    </row>
    <row r="43" spans="1:6" x14ac:dyDescent="0.25">
      <c r="A43" s="14">
        <v>25</v>
      </c>
      <c r="B43" s="58" t="str">
        <f>'PROFIL KELAS'!B42</f>
        <v>NUR HAZURA IZATIE BINTI NOR SHAHFUDIN</v>
      </c>
      <c r="C43" s="58" t="str">
        <f>'PROFIL KELAS'!C42</f>
        <v>6 CERDIK</v>
      </c>
      <c r="D43" s="58" t="str">
        <f>'PROFIL KELAS'!D42</f>
        <v>CB47713</v>
      </c>
      <c r="E43" s="59">
        <f>'PROFIL KELAS'!K42</f>
        <v>60</v>
      </c>
      <c r="F43" s="13">
        <f t="shared" si="0"/>
        <v>0</v>
      </c>
    </row>
    <row r="44" spans="1:6" x14ac:dyDescent="0.25">
      <c r="A44" s="14">
        <v>26</v>
      </c>
      <c r="B44" s="58" t="str">
        <f>'PROFIL KELAS'!B43</f>
        <v>NUR SYAFFIAHTUL HANIS BINTI MOHD ZAINIZAM</v>
      </c>
      <c r="C44" s="58" t="str">
        <f>'PROFIL KELAS'!C43</f>
        <v>6 CERDIK</v>
      </c>
      <c r="D44" s="58" t="str">
        <f>'PROFIL KELAS'!D43</f>
        <v>BX63361</v>
      </c>
      <c r="E44" s="59">
        <f>'PROFIL KELAS'!K43</f>
        <v>60</v>
      </c>
      <c r="F44" s="13">
        <f t="shared" si="0"/>
        <v>0</v>
      </c>
    </row>
    <row r="45" spans="1:6" x14ac:dyDescent="0.25">
      <c r="A45" s="14">
        <v>27</v>
      </c>
      <c r="B45" s="58" t="str">
        <f>'PROFIL KELAS'!B44</f>
        <v>NURIN KHAIRA BINTI ABDULLAH</v>
      </c>
      <c r="C45" s="58" t="str">
        <f>'PROFIL KELAS'!C44</f>
        <v>6 CERDIK</v>
      </c>
      <c r="D45" s="58" t="str">
        <f>'PROFIL KELAS'!D44</f>
        <v>BY56722</v>
      </c>
      <c r="E45" s="59">
        <f>'PROFIL KELAS'!K44</f>
        <v>80</v>
      </c>
      <c r="F45" s="13">
        <f t="shared" si="0"/>
        <v>0</v>
      </c>
    </row>
    <row r="46" spans="1:6" x14ac:dyDescent="0.25">
      <c r="A46" s="14">
        <v>28</v>
      </c>
      <c r="B46" s="58" t="str">
        <f>'PROFIL KELAS'!B45</f>
        <v>NURMIZA SOFIA BINTI HELMYZAN</v>
      </c>
      <c r="C46" s="58" t="str">
        <f>'PROFIL KELAS'!C45</f>
        <v>6 CERDIK</v>
      </c>
      <c r="D46" s="58" t="str">
        <f>'PROFIL KELAS'!D45</f>
        <v>BY43841</v>
      </c>
      <c r="E46" s="59">
        <f>'PROFIL KELAS'!K45</f>
        <v>70</v>
      </c>
      <c r="F46" s="13">
        <f t="shared" si="0"/>
        <v>0</v>
      </c>
    </row>
    <row r="47" spans="1:6" x14ac:dyDescent="0.25">
      <c r="A47" s="14">
        <v>29</v>
      </c>
      <c r="B47" s="58" t="str">
        <f>'PROFIL KELAS'!B46</f>
        <v>NURUL QISTINA BINTI MAHDHIR</v>
      </c>
      <c r="C47" s="58" t="str">
        <f>'PROFIL KELAS'!C46</f>
        <v>6 CERDIK</v>
      </c>
      <c r="D47" s="58" t="str">
        <f>'PROFIL KELAS'!D46</f>
        <v>CA92823</v>
      </c>
      <c r="E47" s="59">
        <f>'PROFIL KELAS'!K46</f>
        <v>30</v>
      </c>
      <c r="F47" s="13">
        <f t="shared" si="0"/>
        <v>0</v>
      </c>
    </row>
    <row r="48" spans="1:6" x14ac:dyDescent="0.25">
      <c r="A48" s="14">
        <v>30</v>
      </c>
      <c r="B48" s="58" t="str">
        <f>'PROFIL KELAS'!B47</f>
        <v>PUTERI NUR SYAHADAH BINTI MUHAMMAD HANAFI KEW</v>
      </c>
      <c r="C48" s="58" t="str">
        <f>'PROFIL KELAS'!C47</f>
        <v>6 CERDIK</v>
      </c>
      <c r="D48" s="58" t="str">
        <f>'PROFIL KELAS'!D47</f>
        <v>BY52766</v>
      </c>
      <c r="E48" s="59">
        <f>'PROFIL KELAS'!K47</f>
        <v>60</v>
      </c>
      <c r="F48" s="13">
        <f t="shared" si="0"/>
        <v>0</v>
      </c>
    </row>
    <row r="49" spans="1:6" x14ac:dyDescent="0.25">
      <c r="A49" s="14">
        <v>31</v>
      </c>
      <c r="B49" s="58" t="str">
        <f>'PROFIL KELAS'!B48</f>
        <v>RAJA MUZZAFFAR SHAH BIN RAJA NAZRULAZMIR</v>
      </c>
      <c r="C49" s="58" t="str">
        <f>'PROFIL KELAS'!C48</f>
        <v>6 CERDIK</v>
      </c>
      <c r="D49" s="58" t="str">
        <f>'PROFIL KELAS'!D48</f>
        <v>CB48439</v>
      </c>
      <c r="E49" s="59">
        <f>'PROFIL KELAS'!K48</f>
        <v>50</v>
      </c>
      <c r="F49" s="13">
        <f t="shared" si="0"/>
        <v>0</v>
      </c>
    </row>
    <row r="50" spans="1:6" x14ac:dyDescent="0.25">
      <c r="A50" s="14">
        <v>32</v>
      </c>
      <c r="B50" s="58" t="str">
        <f>'PROFIL KELAS'!B49</f>
        <v>SITI NORNAZIATUL AZRINDA BINTI AZMAN</v>
      </c>
      <c r="C50" s="58" t="str">
        <f>'PROFIL KELAS'!C49</f>
        <v>6 CERDIK</v>
      </c>
      <c r="D50" s="58" t="str">
        <f>'PROFIL KELAS'!D49</f>
        <v>BY20222</v>
      </c>
      <c r="E50" s="59">
        <f>'PROFIL KELAS'!K49</f>
        <v>80</v>
      </c>
      <c r="F50" s="13">
        <f t="shared" si="0"/>
        <v>0</v>
      </c>
    </row>
    <row r="51" spans="1:6" x14ac:dyDescent="0.25">
      <c r="A51" s="14">
        <v>33</v>
      </c>
      <c r="B51" s="58" t="str">
        <f>'PROFIL KELAS'!B50</f>
        <v>WARDATUL BATRISYIA BINTI MOHD FAIZUL</v>
      </c>
      <c r="C51" s="58" t="str">
        <f>'PROFIL KELAS'!C50</f>
        <v>6 CERDIK</v>
      </c>
      <c r="D51" s="58" t="str">
        <f>'PROFIL KELAS'!D50</f>
        <v>CA37578</v>
      </c>
      <c r="E51" s="59">
        <f>'PROFIL KELAS'!K50</f>
        <v>50</v>
      </c>
      <c r="F51" s="13">
        <f t="shared" ref="F51:F68" si="1">VLOOKUP(E51,GRED4,3,TRUE)</f>
        <v>0</v>
      </c>
    </row>
    <row r="52" spans="1:6" x14ac:dyDescent="0.25">
      <c r="A52" s="14">
        <v>34</v>
      </c>
      <c r="B52" s="58" t="str">
        <f>'PROFIL KELAS'!B51</f>
        <v/>
      </c>
      <c r="C52" s="58" t="str">
        <f>'PROFIL KELAS'!C51</f>
        <v/>
      </c>
      <c r="D52" s="58" t="str">
        <f>'PROFIL KELAS'!D51</f>
        <v/>
      </c>
      <c r="E52" s="59" t="str">
        <f>'PROFIL KELAS'!K51</f>
        <v/>
      </c>
      <c r="F52" s="13" t="e">
        <f t="shared" si="1"/>
        <v>#N/A</v>
      </c>
    </row>
    <row r="53" spans="1:6" x14ac:dyDescent="0.25">
      <c r="A53" s="14">
        <v>35</v>
      </c>
      <c r="B53" s="58" t="str">
        <f>'PROFIL KELAS'!B52</f>
        <v/>
      </c>
      <c r="C53" s="58" t="str">
        <f>'PROFIL KELAS'!C52</f>
        <v/>
      </c>
      <c r="D53" s="58" t="str">
        <f>'PROFIL KELAS'!D52</f>
        <v/>
      </c>
      <c r="E53" s="59" t="str">
        <f>'PROFIL KELAS'!K52</f>
        <v/>
      </c>
      <c r="F53" s="13" t="e">
        <f t="shared" si="1"/>
        <v>#N/A</v>
      </c>
    </row>
    <row r="54" spans="1:6" x14ac:dyDescent="0.25">
      <c r="A54" s="14">
        <v>36</v>
      </c>
      <c r="B54" s="58" t="str">
        <f>'PROFIL KELAS'!B53</f>
        <v/>
      </c>
      <c r="C54" s="58" t="str">
        <f>'PROFIL KELAS'!C53</f>
        <v/>
      </c>
      <c r="D54" s="58" t="str">
        <f>'PROFIL KELAS'!D53</f>
        <v/>
      </c>
      <c r="E54" s="59" t="str">
        <f>'PROFIL KELAS'!K53</f>
        <v/>
      </c>
      <c r="F54" s="13" t="e">
        <f t="shared" si="1"/>
        <v>#N/A</v>
      </c>
    </row>
    <row r="55" spans="1:6" x14ac:dyDescent="0.25">
      <c r="A55" s="14">
        <v>37</v>
      </c>
      <c r="B55" s="58" t="str">
        <f>'PROFIL KELAS'!B54</f>
        <v/>
      </c>
      <c r="C55" s="58" t="str">
        <f>'PROFIL KELAS'!C54</f>
        <v/>
      </c>
      <c r="D55" s="58" t="str">
        <f>'PROFIL KELAS'!D54</f>
        <v/>
      </c>
      <c r="E55" s="59" t="str">
        <f>'PROFIL KELAS'!K54</f>
        <v/>
      </c>
      <c r="F55" s="13" t="e">
        <f t="shared" si="1"/>
        <v>#N/A</v>
      </c>
    </row>
    <row r="56" spans="1:6" x14ac:dyDescent="0.25">
      <c r="A56" s="14">
        <v>38</v>
      </c>
      <c r="B56" s="58" t="str">
        <f>'PROFIL KELAS'!B55</f>
        <v/>
      </c>
      <c r="C56" s="58" t="str">
        <f>'PROFIL KELAS'!C55</f>
        <v/>
      </c>
      <c r="D56" s="58" t="str">
        <f>'PROFIL KELAS'!D55</f>
        <v/>
      </c>
      <c r="E56" s="59" t="str">
        <f>'PROFIL KELAS'!K55</f>
        <v/>
      </c>
      <c r="F56" s="13" t="e">
        <f t="shared" si="1"/>
        <v>#N/A</v>
      </c>
    </row>
    <row r="57" spans="1:6" x14ac:dyDescent="0.25">
      <c r="A57" s="14">
        <v>39</v>
      </c>
      <c r="B57" s="58" t="str">
        <f>'PROFIL KELAS'!B56</f>
        <v/>
      </c>
      <c r="C57" s="58" t="str">
        <f>'PROFIL KELAS'!C56</f>
        <v/>
      </c>
      <c r="D57" s="58" t="str">
        <f>'PROFIL KELAS'!D56</f>
        <v/>
      </c>
      <c r="E57" s="59" t="str">
        <f>'PROFIL KELAS'!K56</f>
        <v/>
      </c>
      <c r="F57" s="13" t="e">
        <f t="shared" si="1"/>
        <v>#N/A</v>
      </c>
    </row>
    <row r="58" spans="1:6" x14ac:dyDescent="0.25">
      <c r="A58" s="14">
        <v>40</v>
      </c>
      <c r="B58" s="58" t="str">
        <f>'PROFIL KELAS'!B57</f>
        <v/>
      </c>
      <c r="C58" s="58" t="str">
        <f>'PROFIL KELAS'!C57</f>
        <v/>
      </c>
      <c r="D58" s="58" t="str">
        <f>'PROFIL KELAS'!D57</f>
        <v/>
      </c>
      <c r="E58" s="59" t="str">
        <f>'PROFIL KELAS'!K57</f>
        <v/>
      </c>
      <c r="F58" s="13" t="e">
        <f t="shared" si="1"/>
        <v>#N/A</v>
      </c>
    </row>
    <row r="59" spans="1:6" x14ac:dyDescent="0.25">
      <c r="A59" s="14">
        <v>41</v>
      </c>
      <c r="B59" s="58" t="str">
        <f>'PROFIL KELAS'!B58</f>
        <v/>
      </c>
      <c r="C59" s="58" t="str">
        <f>'PROFIL KELAS'!C58</f>
        <v/>
      </c>
      <c r="D59" s="58" t="str">
        <f>'PROFIL KELAS'!D58</f>
        <v/>
      </c>
      <c r="E59" s="59" t="str">
        <f>'PROFIL KELAS'!K58</f>
        <v/>
      </c>
      <c r="F59" s="13" t="e">
        <f t="shared" si="1"/>
        <v>#N/A</v>
      </c>
    </row>
    <row r="60" spans="1:6" x14ac:dyDescent="0.25">
      <c r="A60" s="14">
        <v>42</v>
      </c>
      <c r="B60" s="58" t="str">
        <f>'PROFIL KELAS'!B59</f>
        <v/>
      </c>
      <c r="C60" s="58" t="str">
        <f>'PROFIL KELAS'!C59</f>
        <v/>
      </c>
      <c r="D60" s="58" t="str">
        <f>'PROFIL KELAS'!D59</f>
        <v/>
      </c>
      <c r="E60" s="59" t="str">
        <f>'PROFIL KELAS'!K59</f>
        <v/>
      </c>
      <c r="F60" s="13" t="e">
        <f t="shared" si="1"/>
        <v>#N/A</v>
      </c>
    </row>
    <row r="61" spans="1:6" x14ac:dyDescent="0.25">
      <c r="A61" s="14">
        <v>43</v>
      </c>
      <c r="B61" s="58" t="str">
        <f>'PROFIL KELAS'!B60</f>
        <v/>
      </c>
      <c r="C61" s="58" t="str">
        <f>'PROFIL KELAS'!C60</f>
        <v/>
      </c>
      <c r="D61" s="58" t="str">
        <f>'PROFIL KELAS'!D60</f>
        <v/>
      </c>
      <c r="E61" s="59" t="str">
        <f>'PROFIL KELAS'!K60</f>
        <v/>
      </c>
      <c r="F61" s="13" t="e">
        <f t="shared" si="1"/>
        <v>#N/A</v>
      </c>
    </row>
    <row r="62" spans="1:6" x14ac:dyDescent="0.25">
      <c r="A62" s="14">
        <v>44</v>
      </c>
      <c r="B62" s="58" t="str">
        <f>'PROFIL KELAS'!B61</f>
        <v/>
      </c>
      <c r="C62" s="58" t="str">
        <f>'PROFIL KELAS'!C61</f>
        <v/>
      </c>
      <c r="D62" s="58" t="str">
        <f>'PROFIL KELAS'!D61</f>
        <v/>
      </c>
      <c r="E62" s="59" t="str">
        <f>'PROFIL KELAS'!K61</f>
        <v/>
      </c>
      <c r="F62" s="13" t="e">
        <f t="shared" si="1"/>
        <v>#N/A</v>
      </c>
    </row>
    <row r="63" spans="1:6" x14ac:dyDescent="0.25">
      <c r="A63" s="14">
        <v>45</v>
      </c>
      <c r="B63" s="58" t="str">
        <f>'PROFIL KELAS'!B62</f>
        <v/>
      </c>
      <c r="C63" s="58" t="str">
        <f>'PROFIL KELAS'!C62</f>
        <v/>
      </c>
      <c r="D63" s="58" t="str">
        <f>'PROFIL KELAS'!D62</f>
        <v/>
      </c>
      <c r="E63" s="59" t="str">
        <f>'PROFIL KELAS'!K62</f>
        <v/>
      </c>
      <c r="F63" s="13" t="e">
        <f t="shared" si="1"/>
        <v>#N/A</v>
      </c>
    </row>
    <row r="64" spans="1:6" x14ac:dyDescent="0.25">
      <c r="A64" s="14">
        <v>46</v>
      </c>
      <c r="B64" s="58" t="str">
        <f>'PROFIL KELAS'!B63</f>
        <v/>
      </c>
      <c r="C64" s="58" t="str">
        <f>'PROFIL KELAS'!C63</f>
        <v/>
      </c>
      <c r="D64" s="58" t="str">
        <f>'PROFIL KELAS'!D63</f>
        <v/>
      </c>
      <c r="E64" s="59" t="str">
        <f>'PROFIL KELAS'!K63</f>
        <v/>
      </c>
      <c r="F64" s="13" t="e">
        <f t="shared" si="1"/>
        <v>#N/A</v>
      </c>
    </row>
    <row r="65" spans="1:6" x14ac:dyDescent="0.25">
      <c r="A65" s="14">
        <v>47</v>
      </c>
      <c r="B65" s="58" t="str">
        <f>'PROFIL KELAS'!B64</f>
        <v/>
      </c>
      <c r="C65" s="58" t="str">
        <f>'PROFIL KELAS'!C64</f>
        <v/>
      </c>
      <c r="D65" s="58" t="str">
        <f>'PROFIL KELAS'!D64</f>
        <v/>
      </c>
      <c r="E65" s="59" t="str">
        <f>'PROFIL KELAS'!K64</f>
        <v/>
      </c>
      <c r="F65" s="13" t="e">
        <f t="shared" si="1"/>
        <v>#N/A</v>
      </c>
    </row>
    <row r="66" spans="1:6" x14ac:dyDescent="0.25">
      <c r="A66" s="14">
        <v>48</v>
      </c>
      <c r="B66" s="58" t="str">
        <f>'PROFIL KELAS'!B65</f>
        <v/>
      </c>
      <c r="C66" s="58" t="str">
        <f>'PROFIL KELAS'!C65</f>
        <v/>
      </c>
      <c r="D66" s="58" t="str">
        <f>'PROFIL KELAS'!D65</f>
        <v/>
      </c>
      <c r="E66" s="59" t="str">
        <f>'PROFIL KELAS'!K65</f>
        <v/>
      </c>
      <c r="F66" s="13" t="e">
        <f t="shared" si="1"/>
        <v>#N/A</v>
      </c>
    </row>
    <row r="67" spans="1:6" x14ac:dyDescent="0.25">
      <c r="A67" s="14">
        <v>49</v>
      </c>
      <c r="B67" s="58" t="str">
        <f>'PROFIL KELAS'!B66</f>
        <v/>
      </c>
      <c r="C67" s="58" t="str">
        <f>'PROFIL KELAS'!C66</f>
        <v/>
      </c>
      <c r="D67" s="58" t="str">
        <f>'PROFIL KELAS'!D66</f>
        <v/>
      </c>
      <c r="E67" s="59" t="str">
        <f>'PROFIL KELAS'!K66</f>
        <v/>
      </c>
      <c r="F67" s="13" t="e">
        <f t="shared" si="1"/>
        <v>#N/A</v>
      </c>
    </row>
    <row r="68" spans="1:6" x14ac:dyDescent="0.25">
      <c r="A68" s="14">
        <v>50</v>
      </c>
      <c r="B68" s="58" t="str">
        <f>'PROFIL KELAS'!B67</f>
        <v/>
      </c>
      <c r="C68" s="58" t="str">
        <f>'PROFIL KELAS'!C67</f>
        <v/>
      </c>
      <c r="D68" s="58" t="str">
        <f>'PROFIL KELAS'!D67</f>
        <v/>
      </c>
      <c r="E68" s="59" t="str">
        <f>'PROFIL KELAS'!K67</f>
        <v/>
      </c>
      <c r="F68" s="13" t="e">
        <f t="shared" si="1"/>
        <v>#N/A</v>
      </c>
    </row>
    <row r="70" spans="1:6" x14ac:dyDescent="0.25">
      <c r="A70" s="15"/>
      <c r="C70" s="15"/>
      <c r="D70" s="15"/>
    </row>
    <row r="71" spans="1:6" x14ac:dyDescent="0.25">
      <c r="A71" s="16"/>
      <c r="C71" s="16"/>
      <c r="D71" s="16"/>
    </row>
    <row r="72" spans="1:6" x14ac:dyDescent="0.25">
      <c r="A72" s="15"/>
      <c r="C72" s="15"/>
      <c r="D72" s="15"/>
      <c r="E72" s="5" t="s">
        <v>131</v>
      </c>
    </row>
    <row r="73" spans="1:6" x14ac:dyDescent="0.25">
      <c r="A73" s="15"/>
      <c r="C73" s="15"/>
      <c r="D73" s="15"/>
      <c r="E73" s="242" t="s">
        <v>126</v>
      </c>
      <c r="F73" s="237" t="s">
        <v>127</v>
      </c>
    </row>
    <row r="74" spans="1:6" x14ac:dyDescent="0.25">
      <c r="A74" s="15"/>
      <c r="C74" s="15"/>
      <c r="D74" s="15"/>
      <c r="E74" s="244" t="s">
        <v>129</v>
      </c>
    </row>
    <row r="75" spans="1:6" x14ac:dyDescent="0.25">
      <c r="A75" s="15"/>
      <c r="C75" s="15"/>
      <c r="D75" s="15"/>
      <c r="E75" s="244" t="s">
        <v>130</v>
      </c>
    </row>
    <row r="76" spans="1:6" x14ac:dyDescent="0.25">
      <c r="A76" s="15"/>
      <c r="C76" s="15"/>
      <c r="D76" s="15"/>
      <c r="E76" s="242"/>
    </row>
    <row r="77" spans="1:6" x14ac:dyDescent="0.25">
      <c r="A77" s="15"/>
      <c r="C77" s="15"/>
      <c r="D77" s="238" t="s">
        <v>8</v>
      </c>
    </row>
  </sheetData>
  <sheetProtection password="CC36" sheet="1" insertColumns="0" insertRows="0" deleteColumns="0" deleteRows="0" sort="0" autoFilter="0"/>
  <autoFilter ref="B18:F18"/>
  <mergeCells count="4">
    <mergeCell ref="A9:F9"/>
    <mergeCell ref="A10:F10"/>
    <mergeCell ref="A7:F7"/>
    <mergeCell ref="A8:F8"/>
  </mergeCells>
  <pageMargins left="1" right="1" top="0.75" bottom="0.75" header="0.3" footer="0.3"/>
  <pageSetup paperSize="9" scale="67" orientation="portrait" horizontalDpi="4294967293" r:id="rId1"/>
  <colBreaks count="1" manualBreakCount="1">
    <brk id="6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N77"/>
  <sheetViews>
    <sheetView showGridLines="0" showRowColHeaders="0" workbookViewId="0"/>
  </sheetViews>
  <sheetFormatPr defaultColWidth="9.140625" defaultRowHeight="15" x14ac:dyDescent="0.25"/>
  <cols>
    <col min="1" max="1" width="6" style="5" customWidth="1"/>
    <col min="2" max="2" width="42.85546875" style="5" customWidth="1"/>
    <col min="3" max="3" width="17.140625" style="5" customWidth="1"/>
    <col min="4" max="4" width="18.5703125" style="5" customWidth="1"/>
    <col min="5" max="5" width="16.5703125" style="5" customWidth="1"/>
    <col min="6" max="6" width="17.140625" style="5" customWidth="1"/>
    <col min="7" max="16384" width="9.140625" style="11"/>
  </cols>
  <sheetData>
    <row r="1" spans="1:14" s="8" customFormat="1" ht="12.75" x14ac:dyDescent="0.2">
      <c r="A1" s="1"/>
      <c r="B1" s="1"/>
      <c r="C1" s="38"/>
      <c r="D1" s="38"/>
      <c r="E1" s="38"/>
      <c r="F1" s="38"/>
      <c r="G1" s="17"/>
      <c r="H1" s="17"/>
      <c r="I1" s="17"/>
      <c r="J1" s="17"/>
      <c r="K1" s="17"/>
      <c r="L1" s="17"/>
      <c r="M1" s="18"/>
      <c r="N1" s="18"/>
    </row>
    <row r="2" spans="1:14" s="8" customFormat="1" ht="12.75" x14ac:dyDescent="0.2">
      <c r="A2" s="1"/>
      <c r="B2" s="1"/>
      <c r="C2" s="37"/>
      <c r="D2" s="37"/>
      <c r="E2" s="38"/>
      <c r="F2" s="38"/>
      <c r="G2" s="17"/>
      <c r="H2" s="19"/>
      <c r="I2" s="19"/>
      <c r="J2" s="19"/>
      <c r="K2" s="19"/>
      <c r="L2" s="19"/>
      <c r="M2" s="18"/>
      <c r="N2" s="18"/>
    </row>
    <row r="3" spans="1:14" s="8" customFormat="1" ht="12.75" x14ac:dyDescent="0.2">
      <c r="A3" s="1"/>
      <c r="B3" s="1"/>
      <c r="C3" s="37"/>
      <c r="D3" s="37"/>
      <c r="E3" s="3"/>
      <c r="F3" s="3"/>
      <c r="G3" s="19"/>
      <c r="H3" s="19"/>
      <c r="I3" s="19"/>
      <c r="J3" s="19"/>
      <c r="K3" s="19"/>
      <c r="L3" s="19"/>
      <c r="M3" s="18"/>
      <c r="N3" s="18"/>
    </row>
    <row r="4" spans="1:14" s="8" customFormat="1" ht="12.75" x14ac:dyDescent="0.2">
      <c r="A4" s="1"/>
      <c r="B4" s="1"/>
      <c r="C4" s="38"/>
      <c r="D4" s="38"/>
      <c r="E4" s="3"/>
      <c r="F4" s="3"/>
      <c r="G4" s="19"/>
      <c r="H4" s="17"/>
      <c r="I4" s="17"/>
      <c r="J4" s="17"/>
      <c r="K4" s="17"/>
      <c r="L4" s="17"/>
      <c r="M4" s="18"/>
      <c r="N4" s="18"/>
    </row>
    <row r="5" spans="1:14" s="8" customFormat="1" ht="12.75" x14ac:dyDescent="0.2">
      <c r="A5" s="1"/>
      <c r="B5" s="1"/>
      <c r="C5" s="38"/>
      <c r="D5" s="38"/>
      <c r="E5" s="38"/>
      <c r="F5" s="38"/>
      <c r="G5" s="17"/>
      <c r="H5" s="17"/>
      <c r="I5" s="17"/>
      <c r="J5" s="17"/>
      <c r="K5" s="17"/>
      <c r="L5" s="17"/>
      <c r="M5" s="18"/>
      <c r="N5" s="18"/>
    </row>
    <row r="6" spans="1:14" s="8" customFormat="1" ht="12.75" x14ac:dyDescent="0.2">
      <c r="A6" s="1"/>
      <c r="B6" s="1"/>
      <c r="C6" s="38"/>
      <c r="D6" s="38"/>
      <c r="E6" s="38"/>
      <c r="F6" s="38"/>
      <c r="G6" s="17"/>
      <c r="H6" s="17"/>
      <c r="I6" s="17"/>
      <c r="J6" s="17"/>
      <c r="K6" s="17"/>
      <c r="L6" s="17"/>
      <c r="M6" s="18"/>
      <c r="N6" s="18"/>
    </row>
    <row r="7" spans="1:14" s="8" customFormat="1" ht="15.75" x14ac:dyDescent="0.2">
      <c r="A7" s="265" t="s">
        <v>124</v>
      </c>
      <c r="B7" s="265"/>
      <c r="C7" s="265"/>
      <c r="D7" s="265"/>
      <c r="E7" s="265"/>
      <c r="F7" s="265"/>
      <c r="G7" s="17"/>
      <c r="H7" s="17"/>
      <c r="I7" s="17"/>
      <c r="J7" s="17"/>
      <c r="K7" s="17"/>
      <c r="L7" s="17"/>
      <c r="M7" s="18"/>
      <c r="N7" s="18"/>
    </row>
    <row r="8" spans="1:14" s="8" customFormat="1" ht="15.75" x14ac:dyDescent="0.2">
      <c r="A8" s="265" t="s">
        <v>88</v>
      </c>
      <c r="B8" s="265"/>
      <c r="C8" s="265"/>
      <c r="D8" s="265"/>
      <c r="E8" s="265"/>
      <c r="F8" s="265"/>
      <c r="G8" s="17"/>
      <c r="H8" s="17"/>
      <c r="I8" s="17"/>
      <c r="J8" s="17"/>
      <c r="K8" s="17"/>
      <c r="L8" s="17"/>
      <c r="M8" s="18"/>
      <c r="N8" s="18"/>
    </row>
    <row r="9" spans="1:14" s="8" customFormat="1" ht="15.75" x14ac:dyDescent="0.2">
      <c r="A9" s="265" t="s">
        <v>53</v>
      </c>
      <c r="B9" s="265"/>
      <c r="C9" s="265"/>
      <c r="D9" s="265"/>
      <c r="E9" s="265"/>
      <c r="F9" s="265"/>
      <c r="G9" s="19"/>
      <c r="H9" s="19"/>
      <c r="I9" s="19"/>
      <c r="J9" s="19"/>
      <c r="K9" s="19"/>
      <c r="L9" s="19"/>
      <c r="M9" s="19"/>
      <c r="N9" s="19"/>
    </row>
    <row r="10" spans="1:14" s="8" customFormat="1" ht="15.75" x14ac:dyDescent="0.2">
      <c r="A10" s="265" t="s">
        <v>87</v>
      </c>
      <c r="B10" s="265"/>
      <c r="C10" s="265"/>
      <c r="D10" s="265"/>
      <c r="E10" s="265"/>
      <c r="F10" s="265"/>
      <c r="G10" s="18"/>
      <c r="H10" s="18"/>
      <c r="I10" s="18"/>
      <c r="J10" s="18"/>
      <c r="K10" s="18"/>
      <c r="L10" s="18"/>
      <c r="M10" s="18"/>
      <c r="N10" s="18"/>
    </row>
    <row r="11" spans="1:14" s="8" customFormat="1" ht="12.75" x14ac:dyDescent="0.2">
      <c r="A11" s="37"/>
      <c r="B11" s="37"/>
      <c r="C11" s="37"/>
      <c r="D11" s="37"/>
      <c r="E11" s="37"/>
      <c r="F11" s="37"/>
      <c r="G11" s="18"/>
      <c r="H11" s="18"/>
      <c r="I11" s="18"/>
      <c r="J11" s="18"/>
      <c r="K11" s="18"/>
      <c r="L11" s="18"/>
      <c r="M11" s="18"/>
      <c r="N11" s="18"/>
    </row>
    <row r="12" spans="1:14" s="8" customFormat="1" ht="12.75" x14ac:dyDescent="0.2">
      <c r="A12" s="37"/>
      <c r="B12" s="36" t="s">
        <v>99</v>
      </c>
      <c r="C12" s="109" t="str">
        <f>DATA!C2</f>
        <v>SK FELDA PALONG 5</v>
      </c>
      <c r="D12" s="37"/>
      <c r="E12" s="37"/>
      <c r="F12" s="37"/>
      <c r="G12" s="10"/>
      <c r="H12" s="10"/>
      <c r="I12" s="10"/>
      <c r="J12" s="10"/>
      <c r="K12" s="10"/>
      <c r="L12" s="10"/>
      <c r="M12" s="10"/>
      <c r="N12" s="10"/>
    </row>
    <row r="13" spans="1:14" s="8" customFormat="1" ht="12.75" x14ac:dyDescent="0.2">
      <c r="A13" s="110"/>
      <c r="B13" s="36" t="s">
        <v>100</v>
      </c>
      <c r="C13" s="109" t="str">
        <f>DATA!C3</f>
        <v>NBA6016</v>
      </c>
      <c r="D13" s="110"/>
      <c r="E13" s="110"/>
      <c r="F13" s="110"/>
      <c r="G13" s="10"/>
      <c r="H13" s="10"/>
      <c r="I13" s="10"/>
      <c r="J13" s="10"/>
      <c r="K13" s="10"/>
      <c r="L13" s="10"/>
      <c r="M13" s="10"/>
      <c r="N13" s="10"/>
    </row>
    <row r="14" spans="1:14" s="8" customFormat="1" ht="12.75" x14ac:dyDescent="0.2">
      <c r="A14" s="4"/>
      <c r="B14" s="4" t="s">
        <v>101</v>
      </c>
      <c r="C14" s="109" t="str">
        <f>'PROFIL KELAS'!D14</f>
        <v>6 CERDIK</v>
      </c>
      <c r="D14" s="38"/>
      <c r="E14" s="38"/>
      <c r="F14" s="38"/>
      <c r="G14" s="17"/>
      <c r="H14" s="17"/>
      <c r="I14" s="17"/>
      <c r="J14" s="17"/>
      <c r="K14" s="17"/>
      <c r="L14" s="17"/>
      <c r="M14" s="18"/>
      <c r="N14" s="18"/>
    </row>
    <row r="15" spans="1:14" s="8" customFormat="1" ht="12.75" x14ac:dyDescent="0.2">
      <c r="A15" s="4"/>
      <c r="B15" s="4"/>
      <c r="C15" s="109"/>
      <c r="D15" s="38"/>
      <c r="E15" s="38"/>
      <c r="F15" s="38"/>
      <c r="G15" s="17"/>
      <c r="H15" s="17"/>
      <c r="I15" s="17"/>
      <c r="J15" s="17"/>
      <c r="K15" s="17"/>
      <c r="L15" s="17"/>
      <c r="M15" s="18"/>
      <c r="N15" s="18"/>
    </row>
    <row r="16" spans="1:14" s="8" customFormat="1" ht="12.75" x14ac:dyDescent="0.2">
      <c r="A16" s="4"/>
      <c r="B16" s="4" t="s">
        <v>42</v>
      </c>
      <c r="C16" s="39" t="s">
        <v>46</v>
      </c>
      <c r="D16" s="38"/>
      <c r="E16" s="38"/>
      <c r="F16" s="38"/>
      <c r="G16" s="17"/>
      <c r="H16" s="17"/>
      <c r="I16" s="17"/>
      <c r="J16" s="17"/>
      <c r="K16" s="17"/>
      <c r="L16" s="17"/>
      <c r="M16" s="18"/>
      <c r="N16" s="18"/>
    </row>
    <row r="17" spans="1:14" s="8" customFormat="1" ht="13.5" thickBot="1" x14ac:dyDescent="0.25">
      <c r="A17" s="1"/>
      <c r="B17" s="1"/>
      <c r="C17" s="38"/>
      <c r="D17" s="38"/>
      <c r="E17" s="38"/>
      <c r="F17" s="38"/>
      <c r="G17" s="17"/>
      <c r="H17" s="17"/>
      <c r="I17" s="17"/>
      <c r="J17" s="17"/>
      <c r="K17" s="17"/>
      <c r="L17" s="17"/>
      <c r="M17" s="18"/>
      <c r="N17" s="18"/>
    </row>
    <row r="18" spans="1:14" ht="15.75" thickBot="1" x14ac:dyDescent="0.3">
      <c r="A18" s="48" t="s">
        <v>0</v>
      </c>
      <c r="B18" s="49" t="s">
        <v>1</v>
      </c>
      <c r="C18" s="49" t="s">
        <v>4</v>
      </c>
      <c r="D18" s="49" t="s">
        <v>2</v>
      </c>
      <c r="E18" s="50" t="s">
        <v>46</v>
      </c>
      <c r="F18" s="51" t="s">
        <v>3</v>
      </c>
    </row>
    <row r="19" spans="1:14" x14ac:dyDescent="0.25">
      <c r="A19" s="12">
        <v>1</v>
      </c>
      <c r="B19" s="58" t="str">
        <f>'PROFIL KELAS'!B18</f>
        <v>ABDUL KHAIRIL IZWAN BIN ABDUL KHALID</v>
      </c>
      <c r="C19" s="58" t="str">
        <f>'PROFIL KELAS'!C18</f>
        <v>6 CERDIK</v>
      </c>
      <c r="D19" s="58" t="str">
        <f>'PROFIL KELAS'!D18</f>
        <v>BY54520</v>
      </c>
      <c r="E19" s="59">
        <f>'PROFIL KELAS'!M18</f>
        <v>70</v>
      </c>
      <c r="F19" s="13">
        <f t="shared" ref="F19:F50" si="0">VLOOKUP(E19,GRED4,3,TRUE)</f>
        <v>0</v>
      </c>
    </row>
    <row r="20" spans="1:14" x14ac:dyDescent="0.25">
      <c r="A20" s="14">
        <v>2</v>
      </c>
      <c r="B20" s="58" t="str">
        <f>'PROFIL KELAS'!B19</f>
        <v>AMEER SUFFIAN BIN MOHD RAZUAN</v>
      </c>
      <c r="C20" s="58" t="str">
        <f>'PROFIL KELAS'!C19</f>
        <v>6 CERDIK</v>
      </c>
      <c r="D20" s="58" t="str">
        <f>'PROFIL KELAS'!D19</f>
        <v>CB48425</v>
      </c>
      <c r="E20" s="59">
        <f>'PROFIL KELAS'!M19</f>
        <v>60</v>
      </c>
      <c r="F20" s="13">
        <f t="shared" si="0"/>
        <v>0</v>
      </c>
    </row>
    <row r="21" spans="1:14" x14ac:dyDescent="0.25">
      <c r="A21" s="14">
        <v>3</v>
      </c>
      <c r="B21" s="58" t="str">
        <f>'PROFIL KELAS'!B20</f>
        <v>AMEERA SAFFIAH BINTI MOHD RAZUAN</v>
      </c>
      <c r="C21" s="58" t="str">
        <f>'PROFIL KELAS'!C20</f>
        <v>6 CERDIK</v>
      </c>
      <c r="D21" s="58" t="str">
        <f>'PROFIL KELAS'!D20</f>
        <v>CB48424</v>
      </c>
      <c r="E21" s="59">
        <f>'PROFIL KELAS'!M20</f>
        <v>80</v>
      </c>
      <c r="F21" s="13">
        <f t="shared" si="0"/>
        <v>0</v>
      </c>
    </row>
    <row r="22" spans="1:14" x14ac:dyDescent="0.25">
      <c r="A22" s="14">
        <v>4</v>
      </c>
      <c r="B22" s="58" t="str">
        <f>'PROFIL KELAS'!B21</f>
        <v>DARWISY ZULHILMI BIN SHAHIDAN</v>
      </c>
      <c r="C22" s="58" t="str">
        <f>'PROFIL KELAS'!C21</f>
        <v>6 CERDIK</v>
      </c>
      <c r="D22" s="58" t="str">
        <f>'PROFIL KELAS'!D21</f>
        <v>BY54836</v>
      </c>
      <c r="E22" s="59">
        <f>'PROFIL KELAS'!M21</f>
        <v>100</v>
      </c>
      <c r="F22" s="13">
        <f t="shared" si="0"/>
        <v>0</v>
      </c>
    </row>
    <row r="23" spans="1:14" x14ac:dyDescent="0.25">
      <c r="A23" s="14">
        <v>5</v>
      </c>
      <c r="B23" s="58" t="str">
        <f>'PROFIL KELAS'!B22</f>
        <v>DELISHA HANA BINTI AZMAN</v>
      </c>
      <c r="C23" s="58" t="str">
        <f>'PROFIL KELAS'!C22</f>
        <v>6 CERDIK</v>
      </c>
      <c r="D23" s="58" t="str">
        <f>'PROFIL KELAS'!D22</f>
        <v>BY54529</v>
      </c>
      <c r="E23" s="59">
        <f>'PROFIL KELAS'!M22</f>
        <v>100</v>
      </c>
      <c r="F23" s="13">
        <f t="shared" si="0"/>
        <v>0</v>
      </c>
    </row>
    <row r="24" spans="1:14" x14ac:dyDescent="0.25">
      <c r="A24" s="14">
        <v>6</v>
      </c>
      <c r="B24" s="58" t="str">
        <f>'PROFIL KELAS'!B23</f>
        <v>HARRAZ ZAKWAN BIN MOHD IMRANSYAH</v>
      </c>
      <c r="C24" s="58" t="str">
        <f>'PROFIL KELAS'!C23</f>
        <v>6 CERDIK</v>
      </c>
      <c r="D24" s="58" t="str">
        <f>'PROFIL KELAS'!D23</f>
        <v>BX58302</v>
      </c>
      <c r="E24" s="59">
        <f>'PROFIL KELAS'!M23</f>
        <v>50</v>
      </c>
      <c r="F24" s="13">
        <f t="shared" si="0"/>
        <v>0</v>
      </c>
    </row>
    <row r="25" spans="1:14" x14ac:dyDescent="0.25">
      <c r="A25" s="14">
        <v>7</v>
      </c>
      <c r="B25" s="58" t="str">
        <f>'PROFIL KELAS'!B24</f>
        <v>MOHAMAD DANISH DANIAL BIN MOHAMAD NASARUDDIN</v>
      </c>
      <c r="C25" s="58" t="str">
        <f>'PROFIL KELAS'!C24</f>
        <v>6 CERDIK</v>
      </c>
      <c r="D25" s="58" t="str">
        <f>'PROFIL KELAS'!D24</f>
        <v>CA19676</v>
      </c>
      <c r="E25" s="59">
        <f>'PROFIL KELAS'!M24</f>
        <v>100</v>
      </c>
      <c r="F25" s="13">
        <f t="shared" si="0"/>
        <v>0</v>
      </c>
    </row>
    <row r="26" spans="1:14" x14ac:dyDescent="0.25">
      <c r="A26" s="14">
        <v>8</v>
      </c>
      <c r="B26" s="58" t="str">
        <f>'PROFIL KELAS'!B25</f>
        <v>MOHAMAD MIKHAIL HAQIMI BIN ABDULLAH</v>
      </c>
      <c r="C26" s="58" t="str">
        <f>'PROFIL KELAS'!C25</f>
        <v>6 CERDIK</v>
      </c>
      <c r="D26" s="58" t="str">
        <f>'PROFIL KELAS'!D25</f>
        <v>CC54134</v>
      </c>
      <c r="E26" s="59">
        <f>'PROFIL KELAS'!M25</f>
        <v>70</v>
      </c>
      <c r="F26" s="13">
        <f t="shared" si="0"/>
        <v>0</v>
      </c>
    </row>
    <row r="27" spans="1:14" x14ac:dyDescent="0.25">
      <c r="A27" s="14">
        <v>9</v>
      </c>
      <c r="B27" s="58" t="str">
        <f>'PROFIL KELAS'!B26</f>
        <v>MUHAMMAD AMIN BIN ISKANDAR</v>
      </c>
      <c r="C27" s="58" t="str">
        <f>'PROFIL KELAS'!C26</f>
        <v>6 CERDIK</v>
      </c>
      <c r="D27" s="58" t="str">
        <f>'PROFIL KELAS'!D26</f>
        <v>CA39174</v>
      </c>
      <c r="E27" s="59">
        <f>'PROFIL KELAS'!M26</f>
        <v>40</v>
      </c>
      <c r="F27" s="13">
        <f t="shared" si="0"/>
        <v>0</v>
      </c>
    </row>
    <row r="28" spans="1:14" x14ac:dyDescent="0.25">
      <c r="A28" s="14">
        <v>10</v>
      </c>
      <c r="B28" s="58" t="str">
        <f>'PROFIL KELAS'!B27</f>
        <v>MUHAMMAD AMIRUL IMAN BIN ADAM</v>
      </c>
      <c r="C28" s="58" t="str">
        <f>'PROFIL KELAS'!C27</f>
        <v>6 CERDIK</v>
      </c>
      <c r="D28" s="58" t="str">
        <f>'PROFIL KELAS'!D27</f>
        <v>BC59535</v>
      </c>
      <c r="E28" s="59">
        <f>'PROFIL KELAS'!M27</f>
        <v>20</v>
      </c>
      <c r="F28" s="13">
        <f t="shared" si="0"/>
        <v>0</v>
      </c>
    </row>
    <row r="29" spans="1:14" x14ac:dyDescent="0.25">
      <c r="A29" s="14">
        <v>11</v>
      </c>
      <c r="B29" s="58" t="str">
        <f>'PROFIL KELAS'!B28</f>
        <v>MUHAMMAD DANIEL ASHRAF BIN ABDULLAH</v>
      </c>
      <c r="C29" s="58" t="str">
        <f>'PROFIL KELAS'!C28</f>
        <v>6 CERDIK</v>
      </c>
      <c r="D29" s="58" t="str">
        <f>'PROFIL KELAS'!D28</f>
        <v>BY53034</v>
      </c>
      <c r="E29" s="59">
        <f>'PROFIL KELAS'!M28</f>
        <v>80</v>
      </c>
      <c r="F29" s="13">
        <f t="shared" si="0"/>
        <v>0</v>
      </c>
    </row>
    <row r="30" spans="1:14" x14ac:dyDescent="0.25">
      <c r="A30" s="14">
        <v>12</v>
      </c>
      <c r="B30" s="58" t="str">
        <f>'PROFIL KELAS'!B29</f>
        <v>MUHAMMAD DENISH RIFQIE BIN ABD RAHMAN</v>
      </c>
      <c r="C30" s="58" t="str">
        <f>'PROFIL KELAS'!C29</f>
        <v>6 CERDIK</v>
      </c>
      <c r="D30" s="58" t="str">
        <f>'PROFIL KELAS'!D29</f>
        <v>BY55932</v>
      </c>
      <c r="E30" s="59">
        <f>'PROFIL KELAS'!M29</f>
        <v>100</v>
      </c>
      <c r="F30" s="13">
        <f t="shared" si="0"/>
        <v>0</v>
      </c>
    </row>
    <row r="31" spans="1:14" x14ac:dyDescent="0.25">
      <c r="A31" s="14">
        <v>13</v>
      </c>
      <c r="B31" s="58" t="str">
        <f>'PROFIL KELAS'!B30</f>
        <v>MUHAMMAD DENNY IQWAN BIN ABDULLAH</v>
      </c>
      <c r="C31" s="58" t="str">
        <f>'PROFIL KELAS'!C30</f>
        <v>6 CERDIK</v>
      </c>
      <c r="D31" s="58" t="str">
        <f>'PROFIL KELAS'!D30</f>
        <v>CA98972</v>
      </c>
      <c r="E31" s="59">
        <f>'PROFIL KELAS'!M30</f>
        <v>100</v>
      </c>
      <c r="F31" s="13">
        <f t="shared" si="0"/>
        <v>0</v>
      </c>
    </row>
    <row r="32" spans="1:14" x14ac:dyDescent="0.25">
      <c r="A32" s="14">
        <v>14</v>
      </c>
      <c r="B32" s="58" t="str">
        <f>'PROFIL KELAS'!B31</f>
        <v>MUHAMMAD FARHAN BIN ABDULLAH</v>
      </c>
      <c r="C32" s="58" t="str">
        <f>'PROFIL KELAS'!C31</f>
        <v>6 CERDIK</v>
      </c>
      <c r="D32" s="58" t="str">
        <f>'PROFIL KELAS'!D31</f>
        <v>BZ57821</v>
      </c>
      <c r="E32" s="59">
        <f>'PROFIL KELAS'!M31</f>
        <v>30</v>
      </c>
      <c r="F32" s="13">
        <f t="shared" si="0"/>
        <v>0</v>
      </c>
    </row>
    <row r="33" spans="1:6" x14ac:dyDescent="0.25">
      <c r="A33" s="14">
        <v>15</v>
      </c>
      <c r="B33" s="58" t="str">
        <f>'PROFIL KELAS'!B32</f>
        <v>MUHAMMAD ILMAN IZHAM MUSTAFA</v>
      </c>
      <c r="C33" s="58" t="str">
        <f>'PROFIL KELAS'!C32</f>
        <v>6 CERDIK</v>
      </c>
      <c r="D33" s="58" t="str">
        <f>'PROFIL KELAS'!D32</f>
        <v>BX60716</v>
      </c>
      <c r="E33" s="59">
        <f>'PROFIL KELAS'!M32</f>
        <v>30</v>
      </c>
      <c r="F33" s="13">
        <f t="shared" si="0"/>
        <v>0</v>
      </c>
    </row>
    <row r="34" spans="1:6" x14ac:dyDescent="0.25">
      <c r="A34" s="14">
        <v>16</v>
      </c>
      <c r="B34" s="58" t="str">
        <f>'PROFIL KELAS'!B33</f>
        <v>MUHAMMAD MIFZAL AQEEF BIN MOHD MAHFUZ</v>
      </c>
      <c r="C34" s="58" t="str">
        <f>'PROFIL KELAS'!C33</f>
        <v>6 CERDIK</v>
      </c>
      <c r="D34" s="58" t="str">
        <f>'PROFIL KELAS'!D33</f>
        <v>CB94105</v>
      </c>
      <c r="E34" s="59">
        <f>'PROFIL KELAS'!M33</f>
        <v>80</v>
      </c>
      <c r="F34" s="13">
        <f t="shared" si="0"/>
        <v>0</v>
      </c>
    </row>
    <row r="35" spans="1:6" x14ac:dyDescent="0.25">
      <c r="A35" s="14">
        <v>17</v>
      </c>
      <c r="B35" s="58" t="str">
        <f>'PROFIL KELAS'!B34</f>
        <v>MUHAMMAD NAZRUL IKHWAN BIN KAMARUDIN</v>
      </c>
      <c r="C35" s="58" t="str">
        <f>'PROFIL KELAS'!C34</f>
        <v>6 CERDIK</v>
      </c>
      <c r="D35" s="58" t="str">
        <f>'PROFIL KELAS'!D34</f>
        <v>BX58344</v>
      </c>
      <c r="E35" s="59">
        <f>'PROFIL KELAS'!M34</f>
        <v>80</v>
      </c>
      <c r="F35" s="13">
        <f t="shared" si="0"/>
        <v>0</v>
      </c>
    </row>
    <row r="36" spans="1:6" x14ac:dyDescent="0.25">
      <c r="A36" s="14">
        <v>18</v>
      </c>
      <c r="B36" s="58" t="str">
        <f>'PROFIL KELAS'!B35</f>
        <v>MUHAMMAD SYAWAL BIN MUHAMAD RASDI</v>
      </c>
      <c r="C36" s="58" t="str">
        <f>'PROFIL KELAS'!C35</f>
        <v>6 CERDIK</v>
      </c>
      <c r="D36" s="58" t="str">
        <f>'PROFIL KELAS'!D35</f>
        <v>BY54904</v>
      </c>
      <c r="E36" s="59">
        <f>'PROFIL KELAS'!M35</f>
        <v>100</v>
      </c>
      <c r="F36" s="13">
        <f t="shared" si="0"/>
        <v>0</v>
      </c>
    </row>
    <row r="37" spans="1:6" x14ac:dyDescent="0.25">
      <c r="A37" s="14">
        <v>19</v>
      </c>
      <c r="B37" s="58" t="str">
        <f>'PROFIL KELAS'!B36</f>
        <v>NUR AFIQAH SYUHADAH BINTI RIZAL</v>
      </c>
      <c r="C37" s="58" t="str">
        <f>'PROFIL KELAS'!C36</f>
        <v>6 CERDIK</v>
      </c>
      <c r="D37" s="58" t="str">
        <f>'PROFIL KELAS'!D36</f>
        <v>CA36570</v>
      </c>
      <c r="E37" s="59">
        <f>'PROFIL KELAS'!M36</f>
        <v>90</v>
      </c>
      <c r="F37" s="13">
        <f t="shared" si="0"/>
        <v>0</v>
      </c>
    </row>
    <row r="38" spans="1:6" x14ac:dyDescent="0.25">
      <c r="A38" s="14">
        <v>20</v>
      </c>
      <c r="B38" s="58" t="str">
        <f>'PROFIL KELAS'!B37</f>
        <v>NUR AIMUNI FATIYAH BINTI AFZANIZAM</v>
      </c>
      <c r="C38" s="58" t="str">
        <f>'PROFIL KELAS'!C37</f>
        <v>6 CERDIK</v>
      </c>
      <c r="D38" s="58" t="str">
        <f>'PROFIL KELAS'!D37</f>
        <v>BY54611</v>
      </c>
      <c r="E38" s="59">
        <f>'PROFIL KELAS'!M37</f>
        <v>90</v>
      </c>
      <c r="F38" s="13">
        <f t="shared" si="0"/>
        <v>0</v>
      </c>
    </row>
    <row r="39" spans="1:6" x14ac:dyDescent="0.25">
      <c r="A39" s="14">
        <v>21</v>
      </c>
      <c r="B39" s="58" t="str">
        <f>'PROFIL KELAS'!B38</f>
        <v>NUR AISYAH RAUDAH BINTI RAMLAN</v>
      </c>
      <c r="C39" s="58" t="str">
        <f>'PROFIL KELAS'!C38</f>
        <v>6 CERDIK</v>
      </c>
      <c r="D39" s="58" t="str">
        <f>'PROFIL KELAS'!D38</f>
        <v>BY56853</v>
      </c>
      <c r="E39" s="59">
        <f>'PROFIL KELAS'!M38</f>
        <v>90</v>
      </c>
      <c r="F39" s="13">
        <f t="shared" si="0"/>
        <v>0</v>
      </c>
    </row>
    <row r="40" spans="1:6" x14ac:dyDescent="0.25">
      <c r="A40" s="14">
        <v>22</v>
      </c>
      <c r="B40" s="58" t="str">
        <f>'PROFIL KELAS'!B39</f>
        <v>NUR ALYA NAJWA BINTI SABARUDIN</v>
      </c>
      <c r="C40" s="58" t="str">
        <f>'PROFIL KELAS'!C39</f>
        <v>6 CERDIK</v>
      </c>
      <c r="D40" s="58" t="str">
        <f>'PROFIL KELAS'!D39</f>
        <v>CB48440</v>
      </c>
      <c r="E40" s="59">
        <f>'PROFIL KELAS'!M39</f>
        <v>20</v>
      </c>
      <c r="F40" s="13">
        <f t="shared" si="0"/>
        <v>0</v>
      </c>
    </row>
    <row r="41" spans="1:6" x14ac:dyDescent="0.25">
      <c r="A41" s="14">
        <v>23</v>
      </c>
      <c r="B41" s="58" t="str">
        <f>'PROFIL KELAS'!B40</f>
        <v>NUR ATIQAH BALQIS BINTI MARUDDIN</v>
      </c>
      <c r="C41" s="58" t="str">
        <f>'PROFIL KELAS'!C40</f>
        <v>6 CERDIK</v>
      </c>
      <c r="D41" s="58" t="str">
        <f>'PROFIL KELAS'!D40</f>
        <v>BW04040</v>
      </c>
      <c r="E41" s="59">
        <f>'PROFIL KELAS'!M40</f>
        <v>90</v>
      </c>
      <c r="F41" s="13">
        <f t="shared" si="0"/>
        <v>0</v>
      </c>
    </row>
    <row r="42" spans="1:6" x14ac:dyDescent="0.25">
      <c r="A42" s="14">
        <v>24</v>
      </c>
      <c r="B42" s="58" t="str">
        <f>'PROFIL KELAS'!B41</f>
        <v>NUR DAMIA NAJWA BINTI MOHAMAD NIZAM</v>
      </c>
      <c r="C42" s="58" t="str">
        <f>'PROFIL KELAS'!C41</f>
        <v>6 CERDIK</v>
      </c>
      <c r="D42" s="58" t="str">
        <f>'PROFIL KELAS'!D41</f>
        <v>BY56713</v>
      </c>
      <c r="E42" s="59">
        <f>'PROFIL KELAS'!M41</f>
        <v>90</v>
      </c>
      <c r="F42" s="13">
        <f t="shared" si="0"/>
        <v>0</v>
      </c>
    </row>
    <row r="43" spans="1:6" x14ac:dyDescent="0.25">
      <c r="A43" s="14">
        <v>25</v>
      </c>
      <c r="B43" s="58" t="str">
        <f>'PROFIL KELAS'!B42</f>
        <v>NUR HAZURA IZATIE BINTI NOR SHAHFUDIN</v>
      </c>
      <c r="C43" s="58" t="str">
        <f>'PROFIL KELAS'!C42</f>
        <v>6 CERDIK</v>
      </c>
      <c r="D43" s="58" t="str">
        <f>'PROFIL KELAS'!D42</f>
        <v>CB47713</v>
      </c>
      <c r="E43" s="59">
        <f>'PROFIL KELAS'!M42</f>
        <v>70</v>
      </c>
      <c r="F43" s="13">
        <f t="shared" si="0"/>
        <v>0</v>
      </c>
    </row>
    <row r="44" spans="1:6" x14ac:dyDescent="0.25">
      <c r="A44" s="14">
        <v>26</v>
      </c>
      <c r="B44" s="58" t="str">
        <f>'PROFIL KELAS'!B43</f>
        <v>NUR SYAFFIAHTUL HANIS BINTI MOHD ZAINIZAM</v>
      </c>
      <c r="C44" s="58" t="str">
        <f>'PROFIL KELAS'!C43</f>
        <v>6 CERDIK</v>
      </c>
      <c r="D44" s="58" t="str">
        <f>'PROFIL KELAS'!D43</f>
        <v>BX63361</v>
      </c>
      <c r="E44" s="59">
        <f>'PROFIL KELAS'!M43</f>
        <v>100</v>
      </c>
      <c r="F44" s="13">
        <f t="shared" si="0"/>
        <v>0</v>
      </c>
    </row>
    <row r="45" spans="1:6" x14ac:dyDescent="0.25">
      <c r="A45" s="14">
        <v>27</v>
      </c>
      <c r="B45" s="58" t="str">
        <f>'PROFIL KELAS'!B44</f>
        <v>NURIN KHAIRA BINTI ABDULLAH</v>
      </c>
      <c r="C45" s="58" t="str">
        <f>'PROFIL KELAS'!C44</f>
        <v>6 CERDIK</v>
      </c>
      <c r="D45" s="58" t="str">
        <f>'PROFIL KELAS'!D44</f>
        <v>BY56722</v>
      </c>
      <c r="E45" s="59">
        <f>'PROFIL KELAS'!M44</f>
        <v>100</v>
      </c>
      <c r="F45" s="13">
        <f t="shared" si="0"/>
        <v>0</v>
      </c>
    </row>
    <row r="46" spans="1:6" x14ac:dyDescent="0.25">
      <c r="A46" s="14">
        <v>28</v>
      </c>
      <c r="B46" s="58" t="str">
        <f>'PROFIL KELAS'!B45</f>
        <v>NURMIZA SOFIA BINTI HELMYZAN</v>
      </c>
      <c r="C46" s="58" t="str">
        <f>'PROFIL KELAS'!C45</f>
        <v>6 CERDIK</v>
      </c>
      <c r="D46" s="58" t="str">
        <f>'PROFIL KELAS'!D45</f>
        <v>BY43841</v>
      </c>
      <c r="E46" s="59">
        <f>'PROFIL KELAS'!M45</f>
        <v>50</v>
      </c>
      <c r="F46" s="13">
        <f t="shared" si="0"/>
        <v>0</v>
      </c>
    </row>
    <row r="47" spans="1:6" x14ac:dyDescent="0.25">
      <c r="A47" s="14">
        <v>29</v>
      </c>
      <c r="B47" s="58" t="str">
        <f>'PROFIL KELAS'!B46</f>
        <v>NURUL QISTINA BINTI MAHDHIR</v>
      </c>
      <c r="C47" s="58" t="str">
        <f>'PROFIL KELAS'!C46</f>
        <v>6 CERDIK</v>
      </c>
      <c r="D47" s="58" t="str">
        <f>'PROFIL KELAS'!D46</f>
        <v>CA92823</v>
      </c>
      <c r="E47" s="59">
        <f>'PROFIL KELAS'!M46</f>
        <v>90</v>
      </c>
      <c r="F47" s="13">
        <f t="shared" si="0"/>
        <v>0</v>
      </c>
    </row>
    <row r="48" spans="1:6" x14ac:dyDescent="0.25">
      <c r="A48" s="14">
        <v>30</v>
      </c>
      <c r="B48" s="58" t="str">
        <f>'PROFIL KELAS'!B47</f>
        <v>PUTERI NUR SYAHADAH BINTI MUHAMMAD HANAFI KEW</v>
      </c>
      <c r="C48" s="58" t="str">
        <f>'PROFIL KELAS'!C47</f>
        <v>6 CERDIK</v>
      </c>
      <c r="D48" s="58" t="str">
        <f>'PROFIL KELAS'!D47</f>
        <v>BY52766</v>
      </c>
      <c r="E48" s="59">
        <f>'PROFIL KELAS'!M47</f>
        <v>60</v>
      </c>
      <c r="F48" s="13">
        <f t="shared" si="0"/>
        <v>0</v>
      </c>
    </row>
    <row r="49" spans="1:6" x14ac:dyDescent="0.25">
      <c r="A49" s="14">
        <v>31</v>
      </c>
      <c r="B49" s="58" t="str">
        <f>'PROFIL KELAS'!B48</f>
        <v>RAJA MUZZAFFAR SHAH BIN RAJA NAZRULAZMIR</v>
      </c>
      <c r="C49" s="58" t="str">
        <f>'PROFIL KELAS'!C48</f>
        <v>6 CERDIK</v>
      </c>
      <c r="D49" s="58" t="str">
        <f>'PROFIL KELAS'!D48</f>
        <v>CB48439</v>
      </c>
      <c r="E49" s="59">
        <f>'PROFIL KELAS'!M48</f>
        <v>100</v>
      </c>
      <c r="F49" s="13">
        <f t="shared" si="0"/>
        <v>0</v>
      </c>
    </row>
    <row r="50" spans="1:6" x14ac:dyDescent="0.25">
      <c r="A50" s="14">
        <v>32</v>
      </c>
      <c r="B50" s="58" t="str">
        <f>'PROFIL KELAS'!B49</f>
        <v>SITI NORNAZIATUL AZRINDA BINTI AZMAN</v>
      </c>
      <c r="C50" s="58" t="str">
        <f>'PROFIL KELAS'!C49</f>
        <v>6 CERDIK</v>
      </c>
      <c r="D50" s="58" t="str">
        <f>'PROFIL KELAS'!D49</f>
        <v>BY20222</v>
      </c>
      <c r="E50" s="59">
        <f>'PROFIL KELAS'!M49</f>
        <v>100</v>
      </c>
      <c r="F50" s="13">
        <f t="shared" si="0"/>
        <v>0</v>
      </c>
    </row>
    <row r="51" spans="1:6" x14ac:dyDescent="0.25">
      <c r="A51" s="14">
        <v>33</v>
      </c>
      <c r="B51" s="58" t="str">
        <f>'PROFIL KELAS'!B50</f>
        <v>WARDATUL BATRISYIA BINTI MOHD FAIZUL</v>
      </c>
      <c r="C51" s="58" t="str">
        <f>'PROFIL KELAS'!C50</f>
        <v>6 CERDIK</v>
      </c>
      <c r="D51" s="58" t="str">
        <f>'PROFIL KELAS'!D50</f>
        <v>CA37578</v>
      </c>
      <c r="E51" s="59">
        <f>'PROFIL KELAS'!M50</f>
        <v>90</v>
      </c>
      <c r="F51" s="13">
        <f t="shared" ref="F51:F68" si="1">VLOOKUP(E51,GRED4,3,TRUE)</f>
        <v>0</v>
      </c>
    </row>
    <row r="52" spans="1:6" x14ac:dyDescent="0.25">
      <c r="A52" s="14">
        <v>34</v>
      </c>
      <c r="B52" s="58" t="str">
        <f>'PROFIL KELAS'!B51</f>
        <v/>
      </c>
      <c r="C52" s="58" t="str">
        <f>'PROFIL KELAS'!C51</f>
        <v/>
      </c>
      <c r="D52" s="58" t="str">
        <f>'PROFIL KELAS'!D51</f>
        <v/>
      </c>
      <c r="E52" s="59" t="str">
        <f>'PROFIL KELAS'!M51</f>
        <v/>
      </c>
      <c r="F52" s="13" t="e">
        <f t="shared" si="1"/>
        <v>#N/A</v>
      </c>
    </row>
    <row r="53" spans="1:6" x14ac:dyDescent="0.25">
      <c r="A53" s="14">
        <v>35</v>
      </c>
      <c r="B53" s="58" t="str">
        <f>'PROFIL KELAS'!B52</f>
        <v/>
      </c>
      <c r="C53" s="58" t="str">
        <f>'PROFIL KELAS'!C52</f>
        <v/>
      </c>
      <c r="D53" s="58" t="str">
        <f>'PROFIL KELAS'!D52</f>
        <v/>
      </c>
      <c r="E53" s="59" t="str">
        <f>'PROFIL KELAS'!M52</f>
        <v/>
      </c>
      <c r="F53" s="13" t="e">
        <f t="shared" si="1"/>
        <v>#N/A</v>
      </c>
    </row>
    <row r="54" spans="1:6" x14ac:dyDescent="0.25">
      <c r="A54" s="14">
        <v>36</v>
      </c>
      <c r="B54" s="58" t="str">
        <f>'PROFIL KELAS'!B53</f>
        <v/>
      </c>
      <c r="C54" s="58" t="str">
        <f>'PROFIL KELAS'!C53</f>
        <v/>
      </c>
      <c r="D54" s="58" t="str">
        <f>'PROFIL KELAS'!D53</f>
        <v/>
      </c>
      <c r="E54" s="59" t="str">
        <f>'PROFIL KELAS'!M53</f>
        <v/>
      </c>
      <c r="F54" s="13" t="e">
        <f t="shared" si="1"/>
        <v>#N/A</v>
      </c>
    </row>
    <row r="55" spans="1:6" x14ac:dyDescent="0.25">
      <c r="A55" s="14">
        <v>37</v>
      </c>
      <c r="B55" s="58" t="str">
        <f>'PROFIL KELAS'!B54</f>
        <v/>
      </c>
      <c r="C55" s="58" t="str">
        <f>'PROFIL KELAS'!C54</f>
        <v/>
      </c>
      <c r="D55" s="58" t="str">
        <f>'PROFIL KELAS'!D54</f>
        <v/>
      </c>
      <c r="E55" s="59" t="str">
        <f>'PROFIL KELAS'!M54</f>
        <v/>
      </c>
      <c r="F55" s="13" t="e">
        <f t="shared" si="1"/>
        <v>#N/A</v>
      </c>
    </row>
    <row r="56" spans="1:6" x14ac:dyDescent="0.25">
      <c r="A56" s="14">
        <v>38</v>
      </c>
      <c r="B56" s="58" t="str">
        <f>'PROFIL KELAS'!B55</f>
        <v/>
      </c>
      <c r="C56" s="58" t="str">
        <f>'PROFIL KELAS'!C55</f>
        <v/>
      </c>
      <c r="D56" s="58" t="str">
        <f>'PROFIL KELAS'!D55</f>
        <v/>
      </c>
      <c r="E56" s="59" t="str">
        <f>'PROFIL KELAS'!M55</f>
        <v/>
      </c>
      <c r="F56" s="13" t="e">
        <f t="shared" si="1"/>
        <v>#N/A</v>
      </c>
    </row>
    <row r="57" spans="1:6" x14ac:dyDescent="0.25">
      <c r="A57" s="14">
        <v>39</v>
      </c>
      <c r="B57" s="58" t="str">
        <f>'PROFIL KELAS'!B56</f>
        <v/>
      </c>
      <c r="C57" s="58" t="str">
        <f>'PROFIL KELAS'!C56</f>
        <v/>
      </c>
      <c r="D57" s="58" t="str">
        <f>'PROFIL KELAS'!D56</f>
        <v/>
      </c>
      <c r="E57" s="59" t="str">
        <f>'PROFIL KELAS'!M56</f>
        <v/>
      </c>
      <c r="F57" s="13" t="e">
        <f t="shared" si="1"/>
        <v>#N/A</v>
      </c>
    </row>
    <row r="58" spans="1:6" x14ac:dyDescent="0.25">
      <c r="A58" s="14">
        <v>40</v>
      </c>
      <c r="B58" s="58" t="str">
        <f>'PROFIL KELAS'!B57</f>
        <v/>
      </c>
      <c r="C58" s="58" t="str">
        <f>'PROFIL KELAS'!C57</f>
        <v/>
      </c>
      <c r="D58" s="58" t="str">
        <f>'PROFIL KELAS'!D57</f>
        <v/>
      </c>
      <c r="E58" s="59" t="str">
        <f>'PROFIL KELAS'!M57</f>
        <v/>
      </c>
      <c r="F58" s="13" t="e">
        <f t="shared" si="1"/>
        <v>#N/A</v>
      </c>
    </row>
    <row r="59" spans="1:6" x14ac:dyDescent="0.25">
      <c r="A59" s="14">
        <v>41</v>
      </c>
      <c r="B59" s="58" t="str">
        <f>'PROFIL KELAS'!B58</f>
        <v/>
      </c>
      <c r="C59" s="58" t="str">
        <f>'PROFIL KELAS'!C58</f>
        <v/>
      </c>
      <c r="D59" s="58" t="str">
        <f>'PROFIL KELAS'!D58</f>
        <v/>
      </c>
      <c r="E59" s="59" t="str">
        <f>'PROFIL KELAS'!M58</f>
        <v/>
      </c>
      <c r="F59" s="13" t="e">
        <f t="shared" si="1"/>
        <v>#N/A</v>
      </c>
    </row>
    <row r="60" spans="1:6" x14ac:dyDescent="0.25">
      <c r="A60" s="14">
        <v>42</v>
      </c>
      <c r="B60" s="58" t="str">
        <f>'PROFIL KELAS'!B59</f>
        <v/>
      </c>
      <c r="C60" s="58" t="str">
        <f>'PROFIL KELAS'!C59</f>
        <v/>
      </c>
      <c r="D60" s="58" t="str">
        <f>'PROFIL KELAS'!D59</f>
        <v/>
      </c>
      <c r="E60" s="59" t="str">
        <f>'PROFIL KELAS'!M59</f>
        <v/>
      </c>
      <c r="F60" s="13" t="e">
        <f t="shared" si="1"/>
        <v>#N/A</v>
      </c>
    </row>
    <row r="61" spans="1:6" x14ac:dyDescent="0.25">
      <c r="A61" s="14">
        <v>43</v>
      </c>
      <c r="B61" s="58" t="str">
        <f>'PROFIL KELAS'!B60</f>
        <v/>
      </c>
      <c r="C61" s="58" t="str">
        <f>'PROFIL KELAS'!C60</f>
        <v/>
      </c>
      <c r="D61" s="58" t="str">
        <f>'PROFIL KELAS'!D60</f>
        <v/>
      </c>
      <c r="E61" s="59" t="str">
        <f>'PROFIL KELAS'!M60</f>
        <v/>
      </c>
      <c r="F61" s="13" t="e">
        <f t="shared" si="1"/>
        <v>#N/A</v>
      </c>
    </row>
    <row r="62" spans="1:6" x14ac:dyDescent="0.25">
      <c r="A62" s="14">
        <v>44</v>
      </c>
      <c r="B62" s="58" t="str">
        <f>'PROFIL KELAS'!B61</f>
        <v/>
      </c>
      <c r="C62" s="58" t="str">
        <f>'PROFIL KELAS'!C61</f>
        <v/>
      </c>
      <c r="D62" s="58" t="str">
        <f>'PROFIL KELAS'!D61</f>
        <v/>
      </c>
      <c r="E62" s="59" t="str">
        <f>'PROFIL KELAS'!M61</f>
        <v/>
      </c>
      <c r="F62" s="13" t="e">
        <f t="shared" si="1"/>
        <v>#N/A</v>
      </c>
    </row>
    <row r="63" spans="1:6" x14ac:dyDescent="0.25">
      <c r="A63" s="14">
        <v>45</v>
      </c>
      <c r="B63" s="58" t="str">
        <f>'PROFIL KELAS'!B62</f>
        <v/>
      </c>
      <c r="C63" s="58" t="str">
        <f>'PROFIL KELAS'!C62</f>
        <v/>
      </c>
      <c r="D63" s="58" t="str">
        <f>'PROFIL KELAS'!D62</f>
        <v/>
      </c>
      <c r="E63" s="59" t="str">
        <f>'PROFIL KELAS'!M62</f>
        <v/>
      </c>
      <c r="F63" s="13" t="e">
        <f t="shared" si="1"/>
        <v>#N/A</v>
      </c>
    </row>
    <row r="64" spans="1:6" x14ac:dyDescent="0.25">
      <c r="A64" s="14">
        <v>46</v>
      </c>
      <c r="B64" s="58" t="str">
        <f>'PROFIL KELAS'!B63</f>
        <v/>
      </c>
      <c r="C64" s="58" t="str">
        <f>'PROFIL KELAS'!C63</f>
        <v/>
      </c>
      <c r="D64" s="58" t="str">
        <f>'PROFIL KELAS'!D63</f>
        <v/>
      </c>
      <c r="E64" s="59" t="str">
        <f>'PROFIL KELAS'!M63</f>
        <v/>
      </c>
      <c r="F64" s="13" t="e">
        <f t="shared" si="1"/>
        <v>#N/A</v>
      </c>
    </row>
    <row r="65" spans="1:6" x14ac:dyDescent="0.25">
      <c r="A65" s="14">
        <v>47</v>
      </c>
      <c r="B65" s="58" t="str">
        <f>'PROFIL KELAS'!B64</f>
        <v/>
      </c>
      <c r="C65" s="58" t="str">
        <f>'PROFIL KELAS'!C64</f>
        <v/>
      </c>
      <c r="D65" s="58" t="str">
        <f>'PROFIL KELAS'!D64</f>
        <v/>
      </c>
      <c r="E65" s="59" t="str">
        <f>'PROFIL KELAS'!M64</f>
        <v/>
      </c>
      <c r="F65" s="13" t="e">
        <f t="shared" si="1"/>
        <v>#N/A</v>
      </c>
    </row>
    <row r="66" spans="1:6" x14ac:dyDescent="0.25">
      <c r="A66" s="14">
        <v>48</v>
      </c>
      <c r="B66" s="58" t="str">
        <f>'PROFIL KELAS'!B65</f>
        <v/>
      </c>
      <c r="C66" s="58" t="str">
        <f>'PROFIL KELAS'!C65</f>
        <v/>
      </c>
      <c r="D66" s="58" t="str">
        <f>'PROFIL KELAS'!D65</f>
        <v/>
      </c>
      <c r="E66" s="59" t="str">
        <f>'PROFIL KELAS'!M65</f>
        <v/>
      </c>
      <c r="F66" s="13" t="e">
        <f t="shared" si="1"/>
        <v>#N/A</v>
      </c>
    </row>
    <row r="67" spans="1:6" x14ac:dyDescent="0.25">
      <c r="A67" s="14">
        <v>49</v>
      </c>
      <c r="B67" s="58" t="str">
        <f>'PROFIL KELAS'!B66</f>
        <v/>
      </c>
      <c r="C67" s="58" t="str">
        <f>'PROFIL KELAS'!C66</f>
        <v/>
      </c>
      <c r="D67" s="58" t="str">
        <f>'PROFIL KELAS'!D66</f>
        <v/>
      </c>
      <c r="E67" s="59" t="str">
        <f>'PROFIL KELAS'!M66</f>
        <v/>
      </c>
      <c r="F67" s="13" t="e">
        <f t="shared" si="1"/>
        <v>#N/A</v>
      </c>
    </row>
    <row r="68" spans="1:6" x14ac:dyDescent="0.25">
      <c r="A68" s="14">
        <v>50</v>
      </c>
      <c r="B68" s="58" t="str">
        <f>'PROFIL KELAS'!B67</f>
        <v/>
      </c>
      <c r="C68" s="58" t="str">
        <f>'PROFIL KELAS'!C67</f>
        <v/>
      </c>
      <c r="D68" s="58" t="str">
        <f>'PROFIL KELAS'!D67</f>
        <v/>
      </c>
      <c r="E68" s="59" t="str">
        <f>'PROFIL KELAS'!M67</f>
        <v/>
      </c>
      <c r="F68" s="13" t="e">
        <f t="shared" si="1"/>
        <v>#N/A</v>
      </c>
    </row>
    <row r="70" spans="1:6" x14ac:dyDescent="0.25">
      <c r="A70" s="15"/>
      <c r="C70" s="15"/>
      <c r="D70" s="15"/>
    </row>
    <row r="71" spans="1:6" x14ac:dyDescent="0.25">
      <c r="A71" s="16"/>
      <c r="C71" s="16"/>
      <c r="D71" s="16"/>
    </row>
    <row r="72" spans="1:6" x14ac:dyDescent="0.25">
      <c r="A72" s="15"/>
      <c r="C72" s="15"/>
      <c r="D72" s="15"/>
      <c r="E72" s="5" t="s">
        <v>133</v>
      </c>
    </row>
    <row r="73" spans="1:6" x14ac:dyDescent="0.25">
      <c r="A73" s="15"/>
      <c r="C73" s="15"/>
      <c r="D73" s="15"/>
      <c r="E73" s="242" t="s">
        <v>126</v>
      </c>
      <c r="F73" s="237" t="s">
        <v>127</v>
      </c>
    </row>
    <row r="74" spans="1:6" x14ac:dyDescent="0.25">
      <c r="A74" s="15"/>
      <c r="C74" s="15"/>
      <c r="D74" s="15"/>
      <c r="E74" s="235" t="s">
        <v>129</v>
      </c>
    </row>
    <row r="75" spans="1:6" x14ac:dyDescent="0.25">
      <c r="A75" s="15"/>
      <c r="C75" s="15"/>
      <c r="D75" s="15"/>
      <c r="E75" s="235" t="s">
        <v>130</v>
      </c>
    </row>
    <row r="76" spans="1:6" x14ac:dyDescent="0.25">
      <c r="A76" s="15"/>
      <c r="C76" s="15"/>
      <c r="D76" s="15"/>
    </row>
    <row r="77" spans="1:6" x14ac:dyDescent="0.25">
      <c r="A77" s="15"/>
      <c r="C77" s="15"/>
      <c r="D77" s="238" t="s">
        <v>8</v>
      </c>
    </row>
  </sheetData>
  <sheetProtection password="CC36" sheet="1" insertColumns="0" insertRows="0" deleteColumns="0" deleteRows="0" sort="0"/>
  <autoFilter ref="B18:F18"/>
  <mergeCells count="4">
    <mergeCell ref="A9:F9"/>
    <mergeCell ref="A10:F10"/>
    <mergeCell ref="A7:F7"/>
    <mergeCell ref="A8:F8"/>
  </mergeCells>
  <pageMargins left="1" right="1" top="0.75" bottom="0.75" header="0.3" footer="0.3"/>
  <pageSetup paperSize="9" scale="67" orientation="portrait" horizontalDpi="4294967293" r:id="rId1"/>
  <colBreaks count="1" manualBreakCount="1">
    <brk id="6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N77"/>
  <sheetViews>
    <sheetView showGridLines="0" showRowColHeaders="0" workbookViewId="0"/>
  </sheetViews>
  <sheetFormatPr defaultColWidth="9.140625" defaultRowHeight="15" x14ac:dyDescent="0.25"/>
  <cols>
    <col min="1" max="1" width="6" style="5" customWidth="1"/>
    <col min="2" max="2" width="42.85546875" style="5" customWidth="1"/>
    <col min="3" max="3" width="17.140625" style="5" customWidth="1"/>
    <col min="4" max="4" width="18.5703125" style="5" customWidth="1"/>
    <col min="5" max="5" width="16.5703125" style="5" customWidth="1"/>
    <col min="6" max="6" width="17.140625" style="5" customWidth="1"/>
    <col min="7" max="16384" width="9.140625" style="11"/>
  </cols>
  <sheetData>
    <row r="1" spans="1:14" s="8" customFormat="1" ht="12.75" x14ac:dyDescent="0.2">
      <c r="A1" s="1"/>
      <c r="B1" s="1"/>
      <c r="C1" s="38"/>
      <c r="D1" s="38"/>
      <c r="E1" s="38"/>
      <c r="F1" s="38"/>
      <c r="G1" s="17"/>
      <c r="H1" s="17"/>
      <c r="I1" s="17"/>
      <c r="J1" s="17"/>
      <c r="K1" s="17"/>
      <c r="L1" s="17"/>
      <c r="M1" s="18"/>
      <c r="N1" s="18"/>
    </row>
    <row r="2" spans="1:14" s="8" customFormat="1" ht="12.75" x14ac:dyDescent="0.2">
      <c r="A2" s="1"/>
      <c r="B2" s="1"/>
      <c r="C2" s="37"/>
      <c r="D2" s="37"/>
      <c r="E2" s="38"/>
      <c r="F2" s="38"/>
      <c r="G2" s="17"/>
      <c r="H2" s="19"/>
      <c r="I2" s="19"/>
      <c r="J2" s="19"/>
      <c r="K2" s="19"/>
      <c r="L2" s="19"/>
      <c r="M2" s="18"/>
      <c r="N2" s="18"/>
    </row>
    <row r="3" spans="1:14" s="8" customFormat="1" ht="12.75" x14ac:dyDescent="0.2">
      <c r="A3" s="1"/>
      <c r="B3" s="1"/>
      <c r="C3" s="37"/>
      <c r="D3" s="37"/>
      <c r="E3" s="3"/>
      <c r="F3" s="3"/>
      <c r="G3" s="19"/>
      <c r="H3" s="19"/>
      <c r="I3" s="19"/>
      <c r="J3" s="19"/>
      <c r="K3" s="19"/>
      <c r="L3" s="19"/>
      <c r="M3" s="18"/>
      <c r="N3" s="18"/>
    </row>
    <row r="4" spans="1:14" s="8" customFormat="1" ht="12.75" x14ac:dyDescent="0.2">
      <c r="A4" s="1"/>
      <c r="B4" s="1"/>
      <c r="C4" s="38"/>
      <c r="D4" s="38"/>
      <c r="E4" s="3"/>
      <c r="F4" s="3"/>
      <c r="G4" s="19"/>
      <c r="H4" s="17"/>
      <c r="I4" s="17"/>
      <c r="J4" s="17"/>
      <c r="K4" s="17"/>
      <c r="L4" s="17"/>
      <c r="M4" s="18"/>
      <c r="N4" s="18"/>
    </row>
    <row r="5" spans="1:14" s="8" customFormat="1" ht="12.75" x14ac:dyDescent="0.2">
      <c r="A5" s="1"/>
      <c r="B5" s="1"/>
      <c r="C5" s="38"/>
      <c r="D5" s="38"/>
      <c r="E5" s="38"/>
      <c r="F5" s="38"/>
      <c r="G5" s="17"/>
      <c r="H5" s="17"/>
      <c r="I5" s="17"/>
      <c r="J5" s="17"/>
      <c r="K5" s="17"/>
      <c r="L5" s="17"/>
      <c r="M5" s="18"/>
      <c r="N5" s="18"/>
    </row>
    <row r="6" spans="1:14" s="8" customFormat="1" ht="12.75" x14ac:dyDescent="0.2">
      <c r="A6" s="1"/>
      <c r="B6" s="1"/>
      <c r="C6" s="38"/>
      <c r="D6" s="38"/>
      <c r="E6" s="38"/>
      <c r="F6" s="38"/>
      <c r="G6" s="17"/>
      <c r="H6" s="17"/>
      <c r="I6" s="17"/>
      <c r="J6" s="17"/>
      <c r="K6" s="17"/>
      <c r="L6" s="17"/>
      <c r="M6" s="18"/>
      <c r="N6" s="18"/>
    </row>
    <row r="7" spans="1:14" s="8" customFormat="1" ht="15.75" x14ac:dyDescent="0.2">
      <c r="A7" s="265" t="s">
        <v>124</v>
      </c>
      <c r="B7" s="265"/>
      <c r="C7" s="265"/>
      <c r="D7" s="265"/>
      <c r="E7" s="265"/>
      <c r="F7" s="265"/>
      <c r="G7" s="17"/>
      <c r="H7" s="17"/>
      <c r="I7" s="17"/>
      <c r="J7" s="17"/>
      <c r="K7" s="17"/>
      <c r="L7" s="17"/>
      <c r="M7" s="18"/>
      <c r="N7" s="18"/>
    </row>
    <row r="8" spans="1:14" s="8" customFormat="1" ht="15.75" x14ac:dyDescent="0.2">
      <c r="A8" s="265" t="s">
        <v>88</v>
      </c>
      <c r="B8" s="265"/>
      <c r="C8" s="265"/>
      <c r="D8" s="265"/>
      <c r="E8" s="265"/>
      <c r="F8" s="265"/>
      <c r="G8" s="17"/>
      <c r="H8" s="17"/>
      <c r="I8" s="17"/>
      <c r="J8" s="17"/>
      <c r="K8" s="17"/>
      <c r="L8" s="17"/>
      <c r="M8" s="18"/>
      <c r="N8" s="18"/>
    </row>
    <row r="9" spans="1:14" s="8" customFormat="1" ht="15.75" x14ac:dyDescent="0.2">
      <c r="A9" s="265" t="s">
        <v>53</v>
      </c>
      <c r="B9" s="265"/>
      <c r="C9" s="265"/>
      <c r="D9" s="265"/>
      <c r="E9" s="265"/>
      <c r="F9" s="265"/>
      <c r="G9" s="19"/>
      <c r="H9" s="19"/>
      <c r="I9" s="19"/>
      <c r="J9" s="19"/>
      <c r="K9" s="19"/>
      <c r="L9" s="19"/>
      <c r="M9" s="19"/>
      <c r="N9" s="19"/>
    </row>
    <row r="10" spans="1:14" s="8" customFormat="1" ht="15.75" x14ac:dyDescent="0.2">
      <c r="A10" s="265" t="s">
        <v>87</v>
      </c>
      <c r="B10" s="265"/>
      <c r="C10" s="265"/>
      <c r="D10" s="265"/>
      <c r="E10" s="265"/>
      <c r="F10" s="265"/>
      <c r="G10" s="18"/>
      <c r="H10" s="18"/>
      <c r="I10" s="18"/>
      <c r="J10" s="18"/>
      <c r="K10" s="18"/>
      <c r="L10" s="18"/>
      <c r="M10" s="18"/>
      <c r="N10" s="18"/>
    </row>
    <row r="11" spans="1:14" s="8" customFormat="1" ht="12.75" x14ac:dyDescent="0.2">
      <c r="A11" s="37"/>
      <c r="B11" s="37"/>
      <c r="C11" s="37"/>
      <c r="D11" s="37"/>
      <c r="E11" s="37"/>
      <c r="F11" s="37"/>
      <c r="G11" s="18"/>
      <c r="H11" s="18"/>
      <c r="I11" s="18"/>
      <c r="J11" s="18"/>
      <c r="K11" s="18"/>
      <c r="L11" s="18"/>
      <c r="M11" s="18"/>
      <c r="N11" s="18"/>
    </row>
    <row r="12" spans="1:14" s="8" customFormat="1" ht="12.75" x14ac:dyDescent="0.2">
      <c r="A12" s="37"/>
      <c r="B12" s="36" t="s">
        <v>99</v>
      </c>
      <c r="C12" s="109" t="str">
        <f>DATA!C2</f>
        <v>SK FELDA PALONG 5</v>
      </c>
      <c r="D12" s="37"/>
      <c r="E12" s="37"/>
      <c r="F12" s="37"/>
      <c r="G12" s="10"/>
      <c r="H12" s="10"/>
      <c r="I12" s="10"/>
      <c r="J12" s="10"/>
      <c r="K12" s="10"/>
      <c r="L12" s="10"/>
      <c r="M12" s="10"/>
      <c r="N12" s="10"/>
    </row>
    <row r="13" spans="1:14" s="8" customFormat="1" ht="12.75" x14ac:dyDescent="0.2">
      <c r="A13" s="110"/>
      <c r="B13" s="36" t="s">
        <v>100</v>
      </c>
      <c r="C13" s="109" t="str">
        <f>DATA!C3</f>
        <v>NBA6016</v>
      </c>
      <c r="D13" s="110"/>
      <c r="E13" s="110"/>
      <c r="F13" s="110"/>
      <c r="G13" s="10"/>
      <c r="H13" s="10"/>
      <c r="I13" s="10"/>
      <c r="J13" s="10"/>
      <c r="K13" s="10"/>
      <c r="L13" s="10"/>
      <c r="M13" s="10"/>
      <c r="N13" s="10"/>
    </row>
    <row r="14" spans="1:14" s="8" customFormat="1" ht="12.75" x14ac:dyDescent="0.2">
      <c r="A14" s="4"/>
      <c r="B14" s="4" t="s">
        <v>101</v>
      </c>
      <c r="C14" s="109" t="str">
        <f>'PROFIL KELAS'!D14</f>
        <v>6 CERDIK</v>
      </c>
      <c r="D14" s="38"/>
      <c r="E14" s="38"/>
      <c r="F14" s="38"/>
      <c r="G14" s="17"/>
      <c r="H14" s="17"/>
      <c r="I14" s="17"/>
      <c r="J14" s="17"/>
      <c r="K14" s="17"/>
      <c r="L14" s="17"/>
      <c r="M14" s="18"/>
      <c r="N14" s="18"/>
    </row>
    <row r="15" spans="1:14" s="8" customFormat="1" ht="12.75" x14ac:dyDescent="0.2">
      <c r="A15" s="4"/>
      <c r="B15" s="4"/>
      <c r="C15" s="109"/>
      <c r="D15" s="38"/>
      <c r="E15" s="38"/>
      <c r="F15" s="38"/>
      <c r="G15" s="17"/>
      <c r="H15" s="17"/>
      <c r="I15" s="17"/>
      <c r="J15" s="17"/>
      <c r="K15" s="17"/>
      <c r="L15" s="17"/>
      <c r="M15" s="18"/>
      <c r="N15" s="18"/>
    </row>
    <row r="16" spans="1:14" s="8" customFormat="1" ht="12.75" x14ac:dyDescent="0.2">
      <c r="A16" s="4"/>
      <c r="B16" s="4" t="s">
        <v>42</v>
      </c>
      <c r="C16" s="39" t="s">
        <v>47</v>
      </c>
      <c r="D16" s="38"/>
      <c r="E16" s="38"/>
      <c r="F16" s="38"/>
      <c r="G16" s="17"/>
      <c r="H16" s="17"/>
      <c r="I16" s="17"/>
      <c r="J16" s="17"/>
      <c r="K16" s="17"/>
      <c r="L16" s="17"/>
      <c r="M16" s="18"/>
      <c r="N16" s="18"/>
    </row>
    <row r="17" spans="1:14" s="8" customFormat="1" ht="13.5" thickBot="1" x14ac:dyDescent="0.25">
      <c r="A17" s="1"/>
      <c r="B17" s="1"/>
      <c r="C17" s="38"/>
      <c r="D17" s="38"/>
      <c r="E17" s="38"/>
      <c r="F17" s="38"/>
      <c r="G17" s="17"/>
      <c r="H17" s="17"/>
      <c r="I17" s="17"/>
      <c r="J17" s="17"/>
      <c r="K17" s="17"/>
      <c r="L17" s="17"/>
      <c r="M17" s="18"/>
      <c r="N17" s="18"/>
    </row>
    <row r="18" spans="1:14" ht="14.25" customHeight="1" thickBot="1" x14ac:dyDescent="0.3">
      <c r="A18" s="48" t="s">
        <v>0</v>
      </c>
      <c r="B18" s="49" t="s">
        <v>1</v>
      </c>
      <c r="C18" s="49" t="s">
        <v>4</v>
      </c>
      <c r="D18" s="49" t="s">
        <v>2</v>
      </c>
      <c r="E18" s="50" t="s">
        <v>47</v>
      </c>
      <c r="F18" s="51" t="s">
        <v>3</v>
      </c>
    </row>
    <row r="19" spans="1:14" x14ac:dyDescent="0.25">
      <c r="A19" s="12">
        <v>1</v>
      </c>
      <c r="B19" s="58" t="str">
        <f>'PROFIL KELAS'!B18</f>
        <v>ABDUL KHAIRIL IZWAN BIN ABDUL KHALID</v>
      </c>
      <c r="C19" s="58" t="str">
        <f>'PROFIL KELAS'!C18</f>
        <v>6 CERDIK</v>
      </c>
      <c r="D19" s="58" t="str">
        <f>'PROFIL KELAS'!D18</f>
        <v>BY54520</v>
      </c>
      <c r="E19" s="59">
        <f>'PROFIL KELAS'!O18</f>
        <v>70</v>
      </c>
      <c r="F19" s="13">
        <f t="shared" ref="F19:F50" si="0">VLOOKUP(E19,GRED4,3,TRUE)</f>
        <v>0</v>
      </c>
    </row>
    <row r="20" spans="1:14" x14ac:dyDescent="0.25">
      <c r="A20" s="14">
        <v>2</v>
      </c>
      <c r="B20" s="58" t="str">
        <f>'PROFIL KELAS'!B19</f>
        <v>AMEER SUFFIAN BIN MOHD RAZUAN</v>
      </c>
      <c r="C20" s="58" t="str">
        <f>'PROFIL KELAS'!C19</f>
        <v>6 CERDIK</v>
      </c>
      <c r="D20" s="58" t="str">
        <f>'PROFIL KELAS'!D19</f>
        <v>CB48425</v>
      </c>
      <c r="E20" s="59">
        <f>'PROFIL KELAS'!O19</f>
        <v>100</v>
      </c>
      <c r="F20" s="13">
        <f t="shared" si="0"/>
        <v>0</v>
      </c>
    </row>
    <row r="21" spans="1:14" x14ac:dyDescent="0.25">
      <c r="A21" s="14">
        <v>3</v>
      </c>
      <c r="B21" s="58" t="str">
        <f>'PROFIL KELAS'!B20</f>
        <v>AMEERA SAFFIAH BINTI MOHD RAZUAN</v>
      </c>
      <c r="C21" s="58" t="str">
        <f>'PROFIL KELAS'!C20</f>
        <v>6 CERDIK</v>
      </c>
      <c r="D21" s="58" t="str">
        <f>'PROFIL KELAS'!D20</f>
        <v>CB48424</v>
      </c>
      <c r="E21" s="59">
        <f>'PROFIL KELAS'!O20</f>
        <v>70</v>
      </c>
      <c r="F21" s="13">
        <f t="shared" si="0"/>
        <v>0</v>
      </c>
    </row>
    <row r="22" spans="1:14" x14ac:dyDescent="0.25">
      <c r="A22" s="14">
        <v>4</v>
      </c>
      <c r="B22" s="58" t="str">
        <f>'PROFIL KELAS'!B21</f>
        <v>DARWISY ZULHILMI BIN SHAHIDAN</v>
      </c>
      <c r="C22" s="58" t="str">
        <f>'PROFIL KELAS'!C21</f>
        <v>6 CERDIK</v>
      </c>
      <c r="D22" s="58" t="str">
        <f>'PROFIL KELAS'!D21</f>
        <v>BY54836</v>
      </c>
      <c r="E22" s="59">
        <f>'PROFIL KELAS'!O21</f>
        <v>60</v>
      </c>
      <c r="F22" s="13">
        <f t="shared" si="0"/>
        <v>0</v>
      </c>
    </row>
    <row r="23" spans="1:14" x14ac:dyDescent="0.25">
      <c r="A23" s="14">
        <v>5</v>
      </c>
      <c r="B23" s="58" t="str">
        <f>'PROFIL KELAS'!B22</f>
        <v>DELISHA HANA BINTI AZMAN</v>
      </c>
      <c r="C23" s="58" t="str">
        <f>'PROFIL KELAS'!C22</f>
        <v>6 CERDIK</v>
      </c>
      <c r="D23" s="58" t="str">
        <f>'PROFIL KELAS'!D22</f>
        <v>BY54529</v>
      </c>
      <c r="E23" s="59">
        <f>'PROFIL KELAS'!O22</f>
        <v>90</v>
      </c>
      <c r="F23" s="13">
        <f t="shared" si="0"/>
        <v>0</v>
      </c>
    </row>
    <row r="24" spans="1:14" x14ac:dyDescent="0.25">
      <c r="A24" s="14">
        <v>6</v>
      </c>
      <c r="B24" s="58" t="str">
        <f>'PROFIL KELAS'!B23</f>
        <v>HARRAZ ZAKWAN BIN MOHD IMRANSYAH</v>
      </c>
      <c r="C24" s="58" t="str">
        <f>'PROFIL KELAS'!C23</f>
        <v>6 CERDIK</v>
      </c>
      <c r="D24" s="58" t="str">
        <f>'PROFIL KELAS'!D23</f>
        <v>BX58302</v>
      </c>
      <c r="E24" s="59">
        <f>'PROFIL KELAS'!O23</f>
        <v>70</v>
      </c>
      <c r="F24" s="13">
        <f t="shared" si="0"/>
        <v>0</v>
      </c>
    </row>
    <row r="25" spans="1:14" x14ac:dyDescent="0.25">
      <c r="A25" s="14">
        <v>7</v>
      </c>
      <c r="B25" s="58" t="str">
        <f>'PROFIL KELAS'!B24</f>
        <v>MOHAMAD DANISH DANIAL BIN MOHAMAD NASARUDDIN</v>
      </c>
      <c r="C25" s="58" t="str">
        <f>'PROFIL KELAS'!C24</f>
        <v>6 CERDIK</v>
      </c>
      <c r="D25" s="58" t="str">
        <f>'PROFIL KELAS'!D24</f>
        <v>CA19676</v>
      </c>
      <c r="E25" s="59">
        <f>'PROFIL KELAS'!O24</f>
        <v>70</v>
      </c>
      <c r="F25" s="13">
        <f t="shared" si="0"/>
        <v>0</v>
      </c>
    </row>
    <row r="26" spans="1:14" x14ac:dyDescent="0.25">
      <c r="A26" s="14">
        <v>8</v>
      </c>
      <c r="B26" s="58" t="str">
        <f>'PROFIL KELAS'!B25</f>
        <v>MOHAMAD MIKHAIL HAQIMI BIN ABDULLAH</v>
      </c>
      <c r="C26" s="58" t="str">
        <f>'PROFIL KELAS'!C25</f>
        <v>6 CERDIK</v>
      </c>
      <c r="D26" s="58" t="str">
        <f>'PROFIL KELAS'!D25</f>
        <v>CC54134</v>
      </c>
      <c r="E26" s="59">
        <f>'PROFIL KELAS'!O25</f>
        <v>80</v>
      </c>
      <c r="F26" s="13">
        <f t="shared" si="0"/>
        <v>0</v>
      </c>
    </row>
    <row r="27" spans="1:14" x14ac:dyDescent="0.25">
      <c r="A27" s="14">
        <v>9</v>
      </c>
      <c r="B27" s="58" t="str">
        <f>'PROFIL KELAS'!B26</f>
        <v>MUHAMMAD AMIN BIN ISKANDAR</v>
      </c>
      <c r="C27" s="58" t="str">
        <f>'PROFIL KELAS'!C26</f>
        <v>6 CERDIK</v>
      </c>
      <c r="D27" s="58" t="str">
        <f>'PROFIL KELAS'!D26</f>
        <v>CA39174</v>
      </c>
      <c r="E27" s="59">
        <f>'PROFIL KELAS'!O26</f>
        <v>70</v>
      </c>
      <c r="F27" s="13">
        <f t="shared" si="0"/>
        <v>0</v>
      </c>
    </row>
    <row r="28" spans="1:14" x14ac:dyDescent="0.25">
      <c r="A28" s="14">
        <v>10</v>
      </c>
      <c r="B28" s="58" t="str">
        <f>'PROFIL KELAS'!B27</f>
        <v>MUHAMMAD AMIRUL IMAN BIN ADAM</v>
      </c>
      <c r="C28" s="58" t="str">
        <f>'PROFIL KELAS'!C27</f>
        <v>6 CERDIK</v>
      </c>
      <c r="D28" s="58" t="str">
        <f>'PROFIL KELAS'!D27</f>
        <v>BC59535</v>
      </c>
      <c r="E28" s="59">
        <f>'PROFIL KELAS'!O27</f>
        <v>60</v>
      </c>
      <c r="F28" s="13">
        <f t="shared" si="0"/>
        <v>0</v>
      </c>
    </row>
    <row r="29" spans="1:14" x14ac:dyDescent="0.25">
      <c r="A29" s="14">
        <v>11</v>
      </c>
      <c r="B29" s="58" t="str">
        <f>'PROFIL KELAS'!B28</f>
        <v>MUHAMMAD DANIEL ASHRAF BIN ABDULLAH</v>
      </c>
      <c r="C29" s="58" t="str">
        <f>'PROFIL KELAS'!C28</f>
        <v>6 CERDIK</v>
      </c>
      <c r="D29" s="58" t="str">
        <f>'PROFIL KELAS'!D28</f>
        <v>BY53034</v>
      </c>
      <c r="E29" s="59">
        <f>'PROFIL KELAS'!O28</f>
        <v>80</v>
      </c>
      <c r="F29" s="13">
        <f t="shared" si="0"/>
        <v>0</v>
      </c>
    </row>
    <row r="30" spans="1:14" x14ac:dyDescent="0.25">
      <c r="A30" s="14">
        <v>12</v>
      </c>
      <c r="B30" s="58" t="str">
        <f>'PROFIL KELAS'!B29</f>
        <v>MUHAMMAD DENISH RIFQIE BIN ABD RAHMAN</v>
      </c>
      <c r="C30" s="58" t="str">
        <f>'PROFIL KELAS'!C29</f>
        <v>6 CERDIK</v>
      </c>
      <c r="D30" s="58" t="str">
        <f>'PROFIL KELAS'!D29</f>
        <v>BY55932</v>
      </c>
      <c r="E30" s="59">
        <f>'PROFIL KELAS'!O29</f>
        <v>50</v>
      </c>
      <c r="F30" s="13">
        <f t="shared" si="0"/>
        <v>0</v>
      </c>
    </row>
    <row r="31" spans="1:14" x14ac:dyDescent="0.25">
      <c r="A31" s="14">
        <v>13</v>
      </c>
      <c r="B31" s="58" t="str">
        <f>'PROFIL KELAS'!B30</f>
        <v>MUHAMMAD DENNY IQWAN BIN ABDULLAH</v>
      </c>
      <c r="C31" s="58" t="str">
        <f>'PROFIL KELAS'!C30</f>
        <v>6 CERDIK</v>
      </c>
      <c r="D31" s="58" t="str">
        <f>'PROFIL KELAS'!D30</f>
        <v>CA98972</v>
      </c>
      <c r="E31" s="59">
        <f>'PROFIL KELAS'!O30</f>
        <v>80</v>
      </c>
      <c r="F31" s="13">
        <f t="shared" si="0"/>
        <v>0</v>
      </c>
    </row>
    <row r="32" spans="1:14" x14ac:dyDescent="0.25">
      <c r="A32" s="14">
        <v>14</v>
      </c>
      <c r="B32" s="58" t="str">
        <f>'PROFIL KELAS'!B31</f>
        <v>MUHAMMAD FARHAN BIN ABDULLAH</v>
      </c>
      <c r="C32" s="58" t="str">
        <f>'PROFIL KELAS'!C31</f>
        <v>6 CERDIK</v>
      </c>
      <c r="D32" s="58" t="str">
        <f>'PROFIL KELAS'!D31</f>
        <v>BZ57821</v>
      </c>
      <c r="E32" s="59">
        <f>'PROFIL KELAS'!O31</f>
        <v>70</v>
      </c>
      <c r="F32" s="13">
        <f t="shared" si="0"/>
        <v>0</v>
      </c>
    </row>
    <row r="33" spans="1:6" x14ac:dyDescent="0.25">
      <c r="A33" s="14">
        <v>15</v>
      </c>
      <c r="B33" s="58" t="str">
        <f>'PROFIL KELAS'!B32</f>
        <v>MUHAMMAD ILMAN IZHAM MUSTAFA</v>
      </c>
      <c r="C33" s="58" t="str">
        <f>'PROFIL KELAS'!C32</f>
        <v>6 CERDIK</v>
      </c>
      <c r="D33" s="58" t="str">
        <f>'PROFIL KELAS'!D32</f>
        <v>BX60716</v>
      </c>
      <c r="E33" s="59">
        <f>'PROFIL KELAS'!O32</f>
        <v>90</v>
      </c>
      <c r="F33" s="13">
        <f t="shared" si="0"/>
        <v>0</v>
      </c>
    </row>
    <row r="34" spans="1:6" x14ac:dyDescent="0.25">
      <c r="A34" s="14">
        <v>16</v>
      </c>
      <c r="B34" s="58" t="str">
        <f>'PROFIL KELAS'!B33</f>
        <v>MUHAMMAD MIFZAL AQEEF BIN MOHD MAHFUZ</v>
      </c>
      <c r="C34" s="58" t="str">
        <f>'PROFIL KELAS'!C33</f>
        <v>6 CERDIK</v>
      </c>
      <c r="D34" s="58" t="str">
        <f>'PROFIL KELAS'!D33</f>
        <v>CB94105</v>
      </c>
      <c r="E34" s="59">
        <f>'PROFIL KELAS'!O33</f>
        <v>100</v>
      </c>
      <c r="F34" s="13">
        <f t="shared" si="0"/>
        <v>0</v>
      </c>
    </row>
    <row r="35" spans="1:6" x14ac:dyDescent="0.25">
      <c r="A35" s="14">
        <v>17</v>
      </c>
      <c r="B35" s="58" t="str">
        <f>'PROFIL KELAS'!B34</f>
        <v>MUHAMMAD NAZRUL IKHWAN BIN KAMARUDIN</v>
      </c>
      <c r="C35" s="58" t="str">
        <f>'PROFIL KELAS'!C34</f>
        <v>6 CERDIK</v>
      </c>
      <c r="D35" s="58" t="str">
        <f>'PROFIL KELAS'!D34</f>
        <v>BX58344</v>
      </c>
      <c r="E35" s="59">
        <f>'PROFIL KELAS'!O34</f>
        <v>70</v>
      </c>
      <c r="F35" s="13">
        <f t="shared" si="0"/>
        <v>0</v>
      </c>
    </row>
    <row r="36" spans="1:6" x14ac:dyDescent="0.25">
      <c r="A36" s="14">
        <v>18</v>
      </c>
      <c r="B36" s="58" t="str">
        <f>'PROFIL KELAS'!B35</f>
        <v>MUHAMMAD SYAWAL BIN MUHAMAD RASDI</v>
      </c>
      <c r="C36" s="58" t="str">
        <f>'PROFIL KELAS'!C35</f>
        <v>6 CERDIK</v>
      </c>
      <c r="D36" s="58" t="str">
        <f>'PROFIL KELAS'!D35</f>
        <v>BY54904</v>
      </c>
      <c r="E36" s="59">
        <f>'PROFIL KELAS'!O35</f>
        <v>90</v>
      </c>
      <c r="F36" s="13">
        <f t="shared" si="0"/>
        <v>0</v>
      </c>
    </row>
    <row r="37" spans="1:6" x14ac:dyDescent="0.25">
      <c r="A37" s="14">
        <v>19</v>
      </c>
      <c r="B37" s="58" t="str">
        <f>'PROFIL KELAS'!B36</f>
        <v>NUR AFIQAH SYUHADAH BINTI RIZAL</v>
      </c>
      <c r="C37" s="58" t="str">
        <f>'PROFIL KELAS'!C36</f>
        <v>6 CERDIK</v>
      </c>
      <c r="D37" s="58" t="str">
        <f>'PROFIL KELAS'!D36</f>
        <v>CA36570</v>
      </c>
      <c r="E37" s="59">
        <f>'PROFIL KELAS'!O36</f>
        <v>70</v>
      </c>
      <c r="F37" s="13">
        <f t="shared" si="0"/>
        <v>0</v>
      </c>
    </row>
    <row r="38" spans="1:6" x14ac:dyDescent="0.25">
      <c r="A38" s="14">
        <v>20</v>
      </c>
      <c r="B38" s="58" t="str">
        <f>'PROFIL KELAS'!B37</f>
        <v>NUR AIMUNI FATIYAH BINTI AFZANIZAM</v>
      </c>
      <c r="C38" s="58" t="str">
        <f>'PROFIL KELAS'!C37</f>
        <v>6 CERDIK</v>
      </c>
      <c r="D38" s="58" t="str">
        <f>'PROFIL KELAS'!D37</f>
        <v>BY54611</v>
      </c>
      <c r="E38" s="59">
        <f>'PROFIL KELAS'!O37</f>
        <v>90</v>
      </c>
      <c r="F38" s="13">
        <f t="shared" si="0"/>
        <v>0</v>
      </c>
    </row>
    <row r="39" spans="1:6" x14ac:dyDescent="0.25">
      <c r="A39" s="14">
        <v>21</v>
      </c>
      <c r="B39" s="58" t="str">
        <f>'PROFIL KELAS'!B38</f>
        <v>NUR AISYAH RAUDAH BINTI RAMLAN</v>
      </c>
      <c r="C39" s="58" t="str">
        <f>'PROFIL KELAS'!C38</f>
        <v>6 CERDIK</v>
      </c>
      <c r="D39" s="58" t="str">
        <f>'PROFIL KELAS'!D38</f>
        <v>BY56853</v>
      </c>
      <c r="E39" s="59">
        <f>'PROFIL KELAS'!O38</f>
        <v>100</v>
      </c>
      <c r="F39" s="13">
        <f t="shared" si="0"/>
        <v>0</v>
      </c>
    </row>
    <row r="40" spans="1:6" x14ac:dyDescent="0.25">
      <c r="A40" s="14">
        <v>22</v>
      </c>
      <c r="B40" s="58" t="str">
        <f>'PROFIL KELAS'!B39</f>
        <v>NUR ALYA NAJWA BINTI SABARUDIN</v>
      </c>
      <c r="C40" s="58" t="str">
        <f>'PROFIL KELAS'!C39</f>
        <v>6 CERDIK</v>
      </c>
      <c r="D40" s="58" t="str">
        <f>'PROFIL KELAS'!D39</f>
        <v>CB48440</v>
      </c>
      <c r="E40" s="59">
        <f>'PROFIL KELAS'!O39</f>
        <v>100</v>
      </c>
      <c r="F40" s="13">
        <f t="shared" si="0"/>
        <v>0</v>
      </c>
    </row>
    <row r="41" spans="1:6" x14ac:dyDescent="0.25">
      <c r="A41" s="14">
        <v>23</v>
      </c>
      <c r="B41" s="58" t="str">
        <f>'PROFIL KELAS'!B40</f>
        <v>NUR ATIQAH BALQIS BINTI MARUDDIN</v>
      </c>
      <c r="C41" s="58" t="str">
        <f>'PROFIL KELAS'!C40</f>
        <v>6 CERDIK</v>
      </c>
      <c r="D41" s="58" t="str">
        <f>'PROFIL KELAS'!D40</f>
        <v>BW04040</v>
      </c>
      <c r="E41" s="59">
        <f>'PROFIL KELAS'!O40</f>
        <v>80</v>
      </c>
      <c r="F41" s="13">
        <f t="shared" si="0"/>
        <v>0</v>
      </c>
    </row>
    <row r="42" spans="1:6" x14ac:dyDescent="0.25">
      <c r="A42" s="14">
        <v>24</v>
      </c>
      <c r="B42" s="58" t="str">
        <f>'PROFIL KELAS'!B41</f>
        <v>NUR DAMIA NAJWA BINTI MOHAMAD NIZAM</v>
      </c>
      <c r="C42" s="58" t="str">
        <f>'PROFIL KELAS'!C41</f>
        <v>6 CERDIK</v>
      </c>
      <c r="D42" s="58" t="str">
        <f>'PROFIL KELAS'!D41</f>
        <v>BY56713</v>
      </c>
      <c r="E42" s="59">
        <f>'PROFIL KELAS'!O41</f>
        <v>50</v>
      </c>
      <c r="F42" s="13">
        <f t="shared" si="0"/>
        <v>0</v>
      </c>
    </row>
    <row r="43" spans="1:6" x14ac:dyDescent="0.25">
      <c r="A43" s="14">
        <v>25</v>
      </c>
      <c r="B43" s="58" t="str">
        <f>'PROFIL KELAS'!B42</f>
        <v>NUR HAZURA IZATIE BINTI NOR SHAHFUDIN</v>
      </c>
      <c r="C43" s="58" t="str">
        <f>'PROFIL KELAS'!C42</f>
        <v>6 CERDIK</v>
      </c>
      <c r="D43" s="58" t="str">
        <f>'PROFIL KELAS'!D42</f>
        <v>CB47713</v>
      </c>
      <c r="E43" s="59">
        <f>'PROFIL KELAS'!O42</f>
        <v>40</v>
      </c>
      <c r="F43" s="13">
        <f t="shared" si="0"/>
        <v>0</v>
      </c>
    </row>
    <row r="44" spans="1:6" x14ac:dyDescent="0.25">
      <c r="A44" s="14">
        <v>26</v>
      </c>
      <c r="B44" s="58" t="str">
        <f>'PROFIL KELAS'!B43</f>
        <v>NUR SYAFFIAHTUL HANIS BINTI MOHD ZAINIZAM</v>
      </c>
      <c r="C44" s="58" t="str">
        <f>'PROFIL KELAS'!C43</f>
        <v>6 CERDIK</v>
      </c>
      <c r="D44" s="58" t="str">
        <f>'PROFIL KELAS'!D43</f>
        <v>BX63361</v>
      </c>
      <c r="E44" s="59">
        <f>'PROFIL KELAS'!O43</f>
        <v>70</v>
      </c>
      <c r="F44" s="13">
        <f t="shared" si="0"/>
        <v>0</v>
      </c>
    </row>
    <row r="45" spans="1:6" x14ac:dyDescent="0.25">
      <c r="A45" s="14">
        <v>27</v>
      </c>
      <c r="B45" s="58" t="str">
        <f>'PROFIL KELAS'!B44</f>
        <v>NURIN KHAIRA BINTI ABDULLAH</v>
      </c>
      <c r="C45" s="58" t="str">
        <f>'PROFIL KELAS'!C44</f>
        <v>6 CERDIK</v>
      </c>
      <c r="D45" s="58" t="str">
        <f>'PROFIL KELAS'!D44</f>
        <v>BY56722</v>
      </c>
      <c r="E45" s="59">
        <f>'PROFIL KELAS'!O44</f>
        <v>90</v>
      </c>
      <c r="F45" s="13">
        <f t="shared" si="0"/>
        <v>0</v>
      </c>
    </row>
    <row r="46" spans="1:6" x14ac:dyDescent="0.25">
      <c r="A46" s="14">
        <v>28</v>
      </c>
      <c r="B46" s="58" t="str">
        <f>'PROFIL KELAS'!B45</f>
        <v>NURMIZA SOFIA BINTI HELMYZAN</v>
      </c>
      <c r="C46" s="58" t="str">
        <f>'PROFIL KELAS'!C45</f>
        <v>6 CERDIK</v>
      </c>
      <c r="D46" s="58" t="str">
        <f>'PROFIL KELAS'!D45</f>
        <v>BY43841</v>
      </c>
      <c r="E46" s="59">
        <f>'PROFIL KELAS'!O45</f>
        <v>80</v>
      </c>
      <c r="F46" s="13">
        <f t="shared" si="0"/>
        <v>0</v>
      </c>
    </row>
    <row r="47" spans="1:6" x14ac:dyDescent="0.25">
      <c r="A47" s="14">
        <v>29</v>
      </c>
      <c r="B47" s="58" t="str">
        <f>'PROFIL KELAS'!B46</f>
        <v>NURUL QISTINA BINTI MAHDHIR</v>
      </c>
      <c r="C47" s="58" t="str">
        <f>'PROFIL KELAS'!C46</f>
        <v>6 CERDIK</v>
      </c>
      <c r="D47" s="58" t="str">
        <f>'PROFIL KELAS'!D46</f>
        <v>CA92823</v>
      </c>
      <c r="E47" s="59">
        <f>'PROFIL KELAS'!O46</f>
        <v>70</v>
      </c>
      <c r="F47" s="13">
        <f t="shared" si="0"/>
        <v>0</v>
      </c>
    </row>
    <row r="48" spans="1:6" x14ac:dyDescent="0.25">
      <c r="A48" s="14">
        <v>30</v>
      </c>
      <c r="B48" s="58" t="str">
        <f>'PROFIL KELAS'!B47</f>
        <v>PUTERI NUR SYAHADAH BINTI MUHAMMAD HANAFI KEW</v>
      </c>
      <c r="C48" s="58" t="str">
        <f>'PROFIL KELAS'!C47</f>
        <v>6 CERDIK</v>
      </c>
      <c r="D48" s="58" t="str">
        <f>'PROFIL KELAS'!D47</f>
        <v>BY52766</v>
      </c>
      <c r="E48" s="59">
        <f>'PROFIL KELAS'!O47</f>
        <v>100</v>
      </c>
      <c r="F48" s="13">
        <f t="shared" si="0"/>
        <v>0</v>
      </c>
    </row>
    <row r="49" spans="1:6" x14ac:dyDescent="0.25">
      <c r="A49" s="14">
        <v>31</v>
      </c>
      <c r="B49" s="58" t="str">
        <f>'PROFIL KELAS'!B48</f>
        <v>RAJA MUZZAFFAR SHAH BIN RAJA NAZRULAZMIR</v>
      </c>
      <c r="C49" s="58" t="str">
        <f>'PROFIL KELAS'!C48</f>
        <v>6 CERDIK</v>
      </c>
      <c r="D49" s="58" t="str">
        <f>'PROFIL KELAS'!D48</f>
        <v>CB48439</v>
      </c>
      <c r="E49" s="59">
        <f>'PROFIL KELAS'!O48</f>
        <v>60</v>
      </c>
      <c r="F49" s="13">
        <f t="shared" si="0"/>
        <v>0</v>
      </c>
    </row>
    <row r="50" spans="1:6" x14ac:dyDescent="0.25">
      <c r="A50" s="14">
        <v>32</v>
      </c>
      <c r="B50" s="58" t="str">
        <f>'PROFIL KELAS'!B49</f>
        <v>SITI NORNAZIATUL AZRINDA BINTI AZMAN</v>
      </c>
      <c r="C50" s="58" t="str">
        <f>'PROFIL KELAS'!C49</f>
        <v>6 CERDIK</v>
      </c>
      <c r="D50" s="58" t="str">
        <f>'PROFIL KELAS'!D49</f>
        <v>BY20222</v>
      </c>
      <c r="E50" s="59">
        <f>'PROFIL KELAS'!O49</f>
        <v>60</v>
      </c>
      <c r="F50" s="13">
        <f t="shared" si="0"/>
        <v>0</v>
      </c>
    </row>
    <row r="51" spans="1:6" x14ac:dyDescent="0.25">
      <c r="A51" s="14">
        <v>33</v>
      </c>
      <c r="B51" s="58" t="str">
        <f>'PROFIL KELAS'!B50</f>
        <v>WARDATUL BATRISYIA BINTI MOHD FAIZUL</v>
      </c>
      <c r="C51" s="58" t="str">
        <f>'PROFIL KELAS'!C50</f>
        <v>6 CERDIK</v>
      </c>
      <c r="D51" s="58" t="str">
        <f>'PROFIL KELAS'!D50</f>
        <v>CA37578</v>
      </c>
      <c r="E51" s="59">
        <f>'PROFIL KELAS'!O50</f>
        <v>80</v>
      </c>
      <c r="F51" s="13">
        <f t="shared" ref="F51:F68" si="1">VLOOKUP(E51,GRED4,3,TRUE)</f>
        <v>0</v>
      </c>
    </row>
    <row r="52" spans="1:6" x14ac:dyDescent="0.25">
      <c r="A52" s="14">
        <v>34</v>
      </c>
      <c r="B52" s="58" t="str">
        <f>'PROFIL KELAS'!B51</f>
        <v/>
      </c>
      <c r="C52" s="58" t="str">
        <f>'PROFIL KELAS'!C51</f>
        <v/>
      </c>
      <c r="D52" s="58" t="str">
        <f>'PROFIL KELAS'!D51</f>
        <v/>
      </c>
      <c r="E52" s="59" t="str">
        <f>'PROFIL KELAS'!O51</f>
        <v/>
      </c>
      <c r="F52" s="13" t="e">
        <f t="shared" si="1"/>
        <v>#N/A</v>
      </c>
    </row>
    <row r="53" spans="1:6" x14ac:dyDescent="0.25">
      <c r="A53" s="14">
        <v>35</v>
      </c>
      <c r="B53" s="58" t="str">
        <f>'PROFIL KELAS'!B52</f>
        <v/>
      </c>
      <c r="C53" s="58" t="str">
        <f>'PROFIL KELAS'!C52</f>
        <v/>
      </c>
      <c r="D53" s="58" t="str">
        <f>'PROFIL KELAS'!D52</f>
        <v/>
      </c>
      <c r="E53" s="59" t="str">
        <f>'PROFIL KELAS'!O52</f>
        <v/>
      </c>
      <c r="F53" s="13" t="e">
        <f t="shared" si="1"/>
        <v>#N/A</v>
      </c>
    </row>
    <row r="54" spans="1:6" x14ac:dyDescent="0.25">
      <c r="A54" s="14">
        <v>36</v>
      </c>
      <c r="B54" s="58" t="str">
        <f>'PROFIL KELAS'!B53</f>
        <v/>
      </c>
      <c r="C54" s="58" t="str">
        <f>'PROFIL KELAS'!C53</f>
        <v/>
      </c>
      <c r="D54" s="58" t="str">
        <f>'PROFIL KELAS'!D53</f>
        <v/>
      </c>
      <c r="E54" s="59" t="str">
        <f>'PROFIL KELAS'!O53</f>
        <v/>
      </c>
      <c r="F54" s="13" t="e">
        <f t="shared" si="1"/>
        <v>#N/A</v>
      </c>
    </row>
    <row r="55" spans="1:6" x14ac:dyDescent="0.25">
      <c r="A55" s="14">
        <v>37</v>
      </c>
      <c r="B55" s="58" t="str">
        <f>'PROFIL KELAS'!B54</f>
        <v/>
      </c>
      <c r="C55" s="58" t="str">
        <f>'PROFIL KELAS'!C54</f>
        <v/>
      </c>
      <c r="D55" s="58" t="str">
        <f>'PROFIL KELAS'!D54</f>
        <v/>
      </c>
      <c r="E55" s="59" t="str">
        <f>'PROFIL KELAS'!O54</f>
        <v/>
      </c>
      <c r="F55" s="13" t="e">
        <f t="shared" si="1"/>
        <v>#N/A</v>
      </c>
    </row>
    <row r="56" spans="1:6" x14ac:dyDescent="0.25">
      <c r="A56" s="14">
        <v>38</v>
      </c>
      <c r="B56" s="58" t="str">
        <f>'PROFIL KELAS'!B55</f>
        <v/>
      </c>
      <c r="C56" s="58" t="str">
        <f>'PROFIL KELAS'!C55</f>
        <v/>
      </c>
      <c r="D56" s="58" t="str">
        <f>'PROFIL KELAS'!D55</f>
        <v/>
      </c>
      <c r="E56" s="59" t="str">
        <f>'PROFIL KELAS'!O55</f>
        <v/>
      </c>
      <c r="F56" s="13" t="e">
        <f t="shared" si="1"/>
        <v>#N/A</v>
      </c>
    </row>
    <row r="57" spans="1:6" x14ac:dyDescent="0.25">
      <c r="A57" s="14">
        <v>39</v>
      </c>
      <c r="B57" s="58" t="str">
        <f>'PROFIL KELAS'!B56</f>
        <v/>
      </c>
      <c r="C57" s="58" t="str">
        <f>'PROFIL KELAS'!C56</f>
        <v/>
      </c>
      <c r="D57" s="58" t="str">
        <f>'PROFIL KELAS'!D56</f>
        <v/>
      </c>
      <c r="E57" s="59" t="str">
        <f>'PROFIL KELAS'!O56</f>
        <v/>
      </c>
      <c r="F57" s="13" t="e">
        <f t="shared" si="1"/>
        <v>#N/A</v>
      </c>
    </row>
    <row r="58" spans="1:6" x14ac:dyDescent="0.25">
      <c r="A58" s="14">
        <v>40</v>
      </c>
      <c r="B58" s="58" t="str">
        <f>'PROFIL KELAS'!B57</f>
        <v/>
      </c>
      <c r="C58" s="58" t="str">
        <f>'PROFIL KELAS'!C57</f>
        <v/>
      </c>
      <c r="D58" s="58" t="str">
        <f>'PROFIL KELAS'!D57</f>
        <v/>
      </c>
      <c r="E58" s="59" t="str">
        <f>'PROFIL KELAS'!O57</f>
        <v/>
      </c>
      <c r="F58" s="13" t="e">
        <f t="shared" si="1"/>
        <v>#N/A</v>
      </c>
    </row>
    <row r="59" spans="1:6" x14ac:dyDescent="0.25">
      <c r="A59" s="14">
        <v>41</v>
      </c>
      <c r="B59" s="58" t="str">
        <f>'PROFIL KELAS'!B58</f>
        <v/>
      </c>
      <c r="C59" s="58" t="str">
        <f>'PROFIL KELAS'!C58</f>
        <v/>
      </c>
      <c r="D59" s="58" t="str">
        <f>'PROFIL KELAS'!D58</f>
        <v/>
      </c>
      <c r="E59" s="59" t="str">
        <f>'PROFIL KELAS'!O58</f>
        <v/>
      </c>
      <c r="F59" s="13" t="e">
        <f t="shared" si="1"/>
        <v>#N/A</v>
      </c>
    </row>
    <row r="60" spans="1:6" x14ac:dyDescent="0.25">
      <c r="A60" s="14">
        <v>42</v>
      </c>
      <c r="B60" s="58" t="str">
        <f>'PROFIL KELAS'!B59</f>
        <v/>
      </c>
      <c r="C60" s="58" t="str">
        <f>'PROFIL KELAS'!C59</f>
        <v/>
      </c>
      <c r="D60" s="58" t="str">
        <f>'PROFIL KELAS'!D59</f>
        <v/>
      </c>
      <c r="E60" s="59" t="str">
        <f>'PROFIL KELAS'!O59</f>
        <v/>
      </c>
      <c r="F60" s="13" t="e">
        <f t="shared" si="1"/>
        <v>#N/A</v>
      </c>
    </row>
    <row r="61" spans="1:6" x14ac:dyDescent="0.25">
      <c r="A61" s="14">
        <v>43</v>
      </c>
      <c r="B61" s="58" t="str">
        <f>'PROFIL KELAS'!B60</f>
        <v/>
      </c>
      <c r="C61" s="58" t="str">
        <f>'PROFIL KELAS'!C60</f>
        <v/>
      </c>
      <c r="D61" s="58" t="str">
        <f>'PROFIL KELAS'!D60</f>
        <v/>
      </c>
      <c r="E61" s="59" t="str">
        <f>'PROFIL KELAS'!O60</f>
        <v/>
      </c>
      <c r="F61" s="13" t="e">
        <f t="shared" si="1"/>
        <v>#N/A</v>
      </c>
    </row>
    <row r="62" spans="1:6" x14ac:dyDescent="0.25">
      <c r="A62" s="14">
        <v>44</v>
      </c>
      <c r="B62" s="58" t="str">
        <f>'PROFIL KELAS'!B61</f>
        <v/>
      </c>
      <c r="C62" s="58" t="str">
        <f>'PROFIL KELAS'!C61</f>
        <v/>
      </c>
      <c r="D62" s="58" t="str">
        <f>'PROFIL KELAS'!D61</f>
        <v/>
      </c>
      <c r="E62" s="59" t="str">
        <f>'PROFIL KELAS'!O61</f>
        <v/>
      </c>
      <c r="F62" s="13" t="e">
        <f t="shared" si="1"/>
        <v>#N/A</v>
      </c>
    </row>
    <row r="63" spans="1:6" x14ac:dyDescent="0.25">
      <c r="A63" s="14">
        <v>45</v>
      </c>
      <c r="B63" s="58" t="str">
        <f>'PROFIL KELAS'!B62</f>
        <v/>
      </c>
      <c r="C63" s="58" t="str">
        <f>'PROFIL KELAS'!C62</f>
        <v/>
      </c>
      <c r="D63" s="58" t="str">
        <f>'PROFIL KELAS'!D62</f>
        <v/>
      </c>
      <c r="E63" s="59" t="str">
        <f>'PROFIL KELAS'!O62</f>
        <v/>
      </c>
      <c r="F63" s="13" t="e">
        <f t="shared" si="1"/>
        <v>#N/A</v>
      </c>
    </row>
    <row r="64" spans="1:6" x14ac:dyDescent="0.25">
      <c r="A64" s="14">
        <v>46</v>
      </c>
      <c r="B64" s="58" t="str">
        <f>'PROFIL KELAS'!B63</f>
        <v/>
      </c>
      <c r="C64" s="58" t="str">
        <f>'PROFIL KELAS'!C63</f>
        <v/>
      </c>
      <c r="D64" s="58" t="str">
        <f>'PROFIL KELAS'!D63</f>
        <v/>
      </c>
      <c r="E64" s="59" t="str">
        <f>'PROFIL KELAS'!O63</f>
        <v/>
      </c>
      <c r="F64" s="13" t="e">
        <f t="shared" si="1"/>
        <v>#N/A</v>
      </c>
    </row>
    <row r="65" spans="1:6" x14ac:dyDescent="0.25">
      <c r="A65" s="14">
        <v>47</v>
      </c>
      <c r="B65" s="58" t="str">
        <f>'PROFIL KELAS'!B64</f>
        <v/>
      </c>
      <c r="C65" s="58" t="str">
        <f>'PROFIL KELAS'!C64</f>
        <v/>
      </c>
      <c r="D65" s="58" t="str">
        <f>'PROFIL KELAS'!D64</f>
        <v/>
      </c>
      <c r="E65" s="59" t="str">
        <f>'PROFIL KELAS'!O64</f>
        <v/>
      </c>
      <c r="F65" s="13" t="e">
        <f t="shared" si="1"/>
        <v>#N/A</v>
      </c>
    </row>
    <row r="66" spans="1:6" x14ac:dyDescent="0.25">
      <c r="A66" s="14">
        <v>48</v>
      </c>
      <c r="B66" s="58" t="str">
        <f>'PROFIL KELAS'!B65</f>
        <v/>
      </c>
      <c r="C66" s="58" t="str">
        <f>'PROFIL KELAS'!C65</f>
        <v/>
      </c>
      <c r="D66" s="58" t="str">
        <f>'PROFIL KELAS'!D65</f>
        <v/>
      </c>
      <c r="E66" s="59" t="str">
        <f>'PROFIL KELAS'!O65</f>
        <v/>
      </c>
      <c r="F66" s="13" t="e">
        <f t="shared" si="1"/>
        <v>#N/A</v>
      </c>
    </row>
    <row r="67" spans="1:6" x14ac:dyDescent="0.25">
      <c r="A67" s="14">
        <v>49</v>
      </c>
      <c r="B67" s="58" t="str">
        <f>'PROFIL KELAS'!B66</f>
        <v/>
      </c>
      <c r="C67" s="58" t="str">
        <f>'PROFIL KELAS'!C66</f>
        <v/>
      </c>
      <c r="D67" s="58" t="str">
        <f>'PROFIL KELAS'!D66</f>
        <v/>
      </c>
      <c r="E67" s="59" t="str">
        <f>'PROFIL KELAS'!O66</f>
        <v/>
      </c>
      <c r="F67" s="13" t="e">
        <f t="shared" si="1"/>
        <v>#N/A</v>
      </c>
    </row>
    <row r="68" spans="1:6" x14ac:dyDescent="0.25">
      <c r="A68" s="14">
        <v>50</v>
      </c>
      <c r="B68" s="58" t="str">
        <f>'PROFIL KELAS'!B67</f>
        <v/>
      </c>
      <c r="C68" s="58" t="str">
        <f>'PROFIL KELAS'!C67</f>
        <v/>
      </c>
      <c r="D68" s="58" t="str">
        <f>'PROFIL KELAS'!D67</f>
        <v/>
      </c>
      <c r="E68" s="59" t="str">
        <f>'PROFIL KELAS'!O67</f>
        <v/>
      </c>
      <c r="F68" s="13" t="e">
        <f t="shared" si="1"/>
        <v>#N/A</v>
      </c>
    </row>
    <row r="70" spans="1:6" x14ac:dyDescent="0.25">
      <c r="A70" s="15"/>
      <c r="C70" s="15"/>
      <c r="D70" s="15"/>
    </row>
    <row r="71" spans="1:6" x14ac:dyDescent="0.25">
      <c r="A71" s="16"/>
      <c r="C71" s="16"/>
      <c r="D71" s="16"/>
    </row>
    <row r="72" spans="1:6" x14ac:dyDescent="0.25">
      <c r="A72" s="15"/>
      <c r="C72" s="15"/>
      <c r="D72" s="15"/>
      <c r="E72" s="5" t="s">
        <v>131</v>
      </c>
    </row>
    <row r="73" spans="1:6" x14ac:dyDescent="0.25">
      <c r="A73" s="15"/>
      <c r="C73" s="15"/>
      <c r="D73" s="15"/>
      <c r="E73" s="242" t="s">
        <v>126</v>
      </c>
      <c r="F73" s="237" t="s">
        <v>127</v>
      </c>
    </row>
    <row r="74" spans="1:6" x14ac:dyDescent="0.25">
      <c r="A74" s="15"/>
      <c r="C74" s="15"/>
      <c r="D74" s="15"/>
      <c r="E74" s="235" t="s">
        <v>129</v>
      </c>
    </row>
    <row r="75" spans="1:6" x14ac:dyDescent="0.25">
      <c r="A75" s="15"/>
      <c r="C75" s="15"/>
      <c r="D75" s="15"/>
      <c r="E75" s="235" t="s">
        <v>130</v>
      </c>
    </row>
    <row r="76" spans="1:6" x14ac:dyDescent="0.25">
      <c r="A76" s="15"/>
      <c r="C76" s="15"/>
      <c r="D76" s="15"/>
    </row>
    <row r="77" spans="1:6" x14ac:dyDescent="0.25">
      <c r="A77" s="15"/>
      <c r="C77" s="15"/>
      <c r="D77" s="238" t="s">
        <v>8</v>
      </c>
    </row>
  </sheetData>
  <sheetProtection password="CC36" sheet="1" insertColumns="0" insertRows="0" deleteColumns="0" deleteRows="0" sort="0" autoFilter="0"/>
  <autoFilter ref="B18:F68"/>
  <mergeCells count="4">
    <mergeCell ref="A9:F9"/>
    <mergeCell ref="A10:F10"/>
    <mergeCell ref="A7:F7"/>
    <mergeCell ref="A8:F8"/>
  </mergeCells>
  <pageMargins left="1" right="1" top="0.75" bottom="0.75" header="0.3" footer="0.3"/>
  <pageSetup paperSize="9" scale="67" orientation="portrait" horizontalDpi="4294967293" r:id="rId1"/>
  <colBreaks count="1" manualBreakCount="1">
    <brk id="6" max="1048575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N77"/>
  <sheetViews>
    <sheetView showGridLines="0" showRowColHeaders="0" workbookViewId="0"/>
  </sheetViews>
  <sheetFormatPr defaultColWidth="9.140625" defaultRowHeight="15" x14ac:dyDescent="0.25"/>
  <cols>
    <col min="1" max="1" width="6" style="5" customWidth="1"/>
    <col min="2" max="2" width="42.85546875" style="5" customWidth="1"/>
    <col min="3" max="3" width="17.140625" style="5" customWidth="1"/>
    <col min="4" max="4" width="18.5703125" style="5" customWidth="1"/>
    <col min="5" max="5" width="16.5703125" style="5" customWidth="1"/>
    <col min="6" max="6" width="17.140625" style="5" customWidth="1"/>
    <col min="7" max="16384" width="9.140625" style="11"/>
  </cols>
  <sheetData>
    <row r="1" spans="1:14" s="8" customFormat="1" ht="12.75" x14ac:dyDescent="0.2">
      <c r="A1" s="1"/>
      <c r="B1" s="1"/>
      <c r="C1" s="38"/>
      <c r="D1" s="38"/>
      <c r="E1" s="38"/>
      <c r="F1" s="38"/>
      <c r="G1" s="17"/>
      <c r="H1" s="17"/>
      <c r="I1" s="17"/>
      <c r="J1" s="17"/>
      <c r="K1" s="17"/>
      <c r="L1" s="17"/>
      <c r="M1" s="18"/>
      <c r="N1" s="18"/>
    </row>
    <row r="2" spans="1:14" s="8" customFormat="1" ht="12.75" x14ac:dyDescent="0.2">
      <c r="A2" s="1"/>
      <c r="B2" s="1"/>
      <c r="C2" s="37"/>
      <c r="D2" s="37"/>
      <c r="E2" s="38"/>
      <c r="F2" s="38"/>
      <c r="G2" s="17"/>
      <c r="H2" s="19"/>
      <c r="I2" s="19"/>
      <c r="J2" s="19"/>
      <c r="K2" s="19"/>
      <c r="L2" s="19"/>
      <c r="M2" s="18"/>
      <c r="N2" s="18"/>
    </row>
    <row r="3" spans="1:14" s="8" customFormat="1" ht="12.75" x14ac:dyDescent="0.2">
      <c r="A3" s="1"/>
      <c r="B3" s="1"/>
      <c r="C3" s="37"/>
      <c r="D3" s="37"/>
      <c r="E3" s="3"/>
      <c r="F3" s="3"/>
      <c r="G3" s="19"/>
      <c r="H3" s="19"/>
      <c r="I3" s="19"/>
      <c r="J3" s="19"/>
      <c r="K3" s="19"/>
      <c r="L3" s="19"/>
      <c r="M3" s="18"/>
      <c r="N3" s="18"/>
    </row>
    <row r="4" spans="1:14" s="8" customFormat="1" ht="12.75" x14ac:dyDescent="0.2">
      <c r="A4" s="1"/>
      <c r="B4" s="1"/>
      <c r="C4" s="38"/>
      <c r="D4" s="38"/>
      <c r="E4" s="3"/>
      <c r="F4" s="3"/>
      <c r="G4" s="19"/>
      <c r="H4" s="17"/>
      <c r="I4" s="17"/>
      <c r="J4" s="17"/>
      <c r="K4" s="17"/>
      <c r="L4" s="17"/>
      <c r="M4" s="18"/>
      <c r="N4" s="18"/>
    </row>
    <row r="5" spans="1:14" s="8" customFormat="1" ht="12.75" x14ac:dyDescent="0.2">
      <c r="A5" s="1"/>
      <c r="B5" s="1"/>
      <c r="C5" s="38"/>
      <c r="D5" s="38"/>
      <c r="E5" s="38"/>
      <c r="F5" s="38"/>
      <c r="G5" s="17"/>
      <c r="H5" s="17"/>
      <c r="I5" s="17"/>
      <c r="J5" s="17"/>
      <c r="K5" s="17"/>
      <c r="L5" s="17"/>
      <c r="M5" s="18"/>
      <c r="N5" s="18"/>
    </row>
    <row r="6" spans="1:14" s="8" customFormat="1" ht="15.75" x14ac:dyDescent="0.2">
      <c r="A6" s="265" t="s">
        <v>124</v>
      </c>
      <c r="B6" s="265"/>
      <c r="C6" s="265"/>
      <c r="D6" s="265"/>
      <c r="E6" s="265"/>
      <c r="F6" s="265"/>
      <c r="G6" s="17"/>
      <c r="H6" s="17"/>
      <c r="I6" s="17"/>
      <c r="J6" s="17"/>
      <c r="K6" s="17"/>
      <c r="L6" s="17"/>
      <c r="M6" s="18"/>
      <c r="N6" s="18"/>
    </row>
    <row r="7" spans="1:14" s="8" customFormat="1" ht="15.75" x14ac:dyDescent="0.2">
      <c r="A7" s="265" t="s">
        <v>88</v>
      </c>
      <c r="B7" s="265"/>
      <c r="C7" s="265"/>
      <c r="D7" s="265"/>
      <c r="E7" s="265"/>
      <c r="F7" s="265"/>
      <c r="G7" s="17"/>
      <c r="H7" s="17"/>
      <c r="I7" s="17"/>
      <c r="J7" s="17"/>
      <c r="K7" s="17"/>
      <c r="L7" s="17"/>
      <c r="M7" s="18"/>
      <c r="N7" s="18"/>
    </row>
    <row r="8" spans="1:14" s="8" customFormat="1" ht="15.75" x14ac:dyDescent="0.2">
      <c r="A8" s="265" t="s">
        <v>53</v>
      </c>
      <c r="B8" s="265"/>
      <c r="C8" s="265"/>
      <c r="D8" s="265"/>
      <c r="E8" s="265"/>
      <c r="F8" s="265"/>
      <c r="G8" s="17"/>
      <c r="H8" s="17"/>
      <c r="I8" s="17"/>
      <c r="J8" s="17"/>
      <c r="K8" s="17"/>
      <c r="L8" s="17"/>
      <c r="M8" s="18"/>
      <c r="N8" s="18"/>
    </row>
    <row r="9" spans="1:14" s="8" customFormat="1" ht="3.75" customHeight="1" x14ac:dyDescent="0.2">
      <c r="A9" s="123"/>
      <c r="B9" s="123"/>
      <c r="C9" s="123"/>
      <c r="D9" s="123"/>
      <c r="E9" s="123"/>
      <c r="F9" s="123"/>
      <c r="G9" s="17"/>
      <c r="H9" s="17"/>
      <c r="I9" s="17"/>
      <c r="J9" s="17"/>
      <c r="K9" s="17"/>
      <c r="L9" s="17"/>
      <c r="M9" s="18"/>
      <c r="N9" s="18"/>
    </row>
    <row r="10" spans="1:14" s="8" customFormat="1" ht="15.75" x14ac:dyDescent="0.2">
      <c r="A10" s="265" t="s">
        <v>87</v>
      </c>
      <c r="B10" s="265"/>
      <c r="C10" s="265"/>
      <c r="D10" s="265"/>
      <c r="E10" s="265"/>
      <c r="F10" s="265"/>
      <c r="G10" s="19"/>
      <c r="H10" s="19"/>
      <c r="I10" s="19"/>
      <c r="J10" s="19"/>
      <c r="K10" s="19"/>
      <c r="L10" s="19"/>
      <c r="M10" s="19"/>
      <c r="N10" s="19"/>
    </row>
    <row r="11" spans="1:14" s="8" customFormat="1" ht="12.75" x14ac:dyDescent="0.2">
      <c r="A11" s="37"/>
      <c r="B11" s="37"/>
      <c r="C11" s="37"/>
      <c r="D11" s="37"/>
      <c r="E11" s="37"/>
      <c r="F11" s="37"/>
      <c r="G11" s="18"/>
      <c r="H11" s="18"/>
      <c r="I11" s="18"/>
      <c r="J11" s="18"/>
      <c r="K11" s="18"/>
      <c r="L11" s="18"/>
      <c r="M11" s="18"/>
      <c r="N11" s="18"/>
    </row>
    <row r="12" spans="1:14" s="8" customFormat="1" ht="12.75" x14ac:dyDescent="0.2">
      <c r="A12" s="37"/>
      <c r="B12" s="36" t="s">
        <v>99</v>
      </c>
      <c r="C12" s="121" t="str">
        <f>DATA!C2</f>
        <v>SK FELDA PALONG 5</v>
      </c>
      <c r="D12" s="37"/>
      <c r="E12" s="37"/>
      <c r="F12" s="37"/>
      <c r="G12" s="10"/>
      <c r="H12" s="10"/>
      <c r="I12" s="10"/>
      <c r="J12" s="10"/>
      <c r="K12" s="10"/>
      <c r="L12" s="10"/>
      <c r="M12" s="10"/>
      <c r="N12" s="10"/>
    </row>
    <row r="13" spans="1:14" s="8" customFormat="1" ht="12.75" x14ac:dyDescent="0.2">
      <c r="A13" s="110"/>
      <c r="B13" s="36" t="s">
        <v>100</v>
      </c>
      <c r="C13" s="121" t="str">
        <f>DATA!C3</f>
        <v>NBA6016</v>
      </c>
      <c r="D13" s="110"/>
      <c r="E13" s="110"/>
      <c r="F13" s="110"/>
      <c r="G13" s="10"/>
      <c r="H13" s="10"/>
      <c r="I13" s="10"/>
      <c r="J13" s="10"/>
      <c r="K13" s="10"/>
      <c r="L13" s="10"/>
      <c r="M13" s="10"/>
      <c r="N13" s="10"/>
    </row>
    <row r="14" spans="1:14" s="8" customFormat="1" ht="12.75" x14ac:dyDescent="0.2">
      <c r="A14" s="4"/>
      <c r="B14" s="4" t="s">
        <v>101</v>
      </c>
      <c r="C14" s="121" t="str">
        <f>'PROFIL KELAS'!D14</f>
        <v>6 CERDIK</v>
      </c>
      <c r="D14" s="38"/>
      <c r="E14" s="38"/>
      <c r="F14" s="38"/>
      <c r="G14" s="17"/>
      <c r="H14" s="17"/>
      <c r="I14" s="17"/>
      <c r="J14" s="17"/>
      <c r="K14" s="17"/>
      <c r="L14" s="17"/>
      <c r="M14" s="18"/>
      <c r="N14" s="18"/>
    </row>
    <row r="15" spans="1:14" s="8" customFormat="1" ht="12.75" x14ac:dyDescent="0.2">
      <c r="A15" s="4"/>
      <c r="B15" s="4"/>
      <c r="C15" s="121"/>
      <c r="D15" s="38"/>
      <c r="E15" s="38"/>
      <c r="F15" s="38"/>
      <c r="G15" s="17"/>
      <c r="H15" s="17"/>
      <c r="I15" s="17"/>
      <c r="J15" s="17"/>
      <c r="K15" s="17"/>
      <c r="L15" s="17"/>
      <c r="M15" s="18"/>
      <c r="N15" s="18"/>
    </row>
    <row r="16" spans="1:14" s="8" customFormat="1" ht="12.75" x14ac:dyDescent="0.2">
      <c r="A16" s="4"/>
      <c r="B16" s="4" t="s">
        <v>42</v>
      </c>
      <c r="C16" s="39" t="s">
        <v>48</v>
      </c>
      <c r="D16" s="38"/>
      <c r="E16" s="38"/>
      <c r="F16" s="38"/>
      <c r="G16" s="17"/>
      <c r="H16" s="17"/>
      <c r="I16" s="17"/>
      <c r="J16" s="17"/>
      <c r="K16" s="17"/>
      <c r="L16" s="17"/>
      <c r="M16" s="18"/>
      <c r="N16" s="18"/>
    </row>
    <row r="17" spans="1:14" s="8" customFormat="1" ht="13.5" thickBot="1" x14ac:dyDescent="0.25">
      <c r="A17" s="1"/>
      <c r="B17" s="1"/>
      <c r="C17" s="38"/>
      <c r="D17" s="38"/>
      <c r="E17" s="38"/>
      <c r="F17" s="38"/>
      <c r="G17" s="17"/>
      <c r="H17" s="17"/>
      <c r="I17" s="17"/>
      <c r="J17" s="17"/>
      <c r="K17" s="17"/>
      <c r="L17" s="17"/>
      <c r="M17" s="18"/>
      <c r="N17" s="18"/>
    </row>
    <row r="18" spans="1:14" ht="15.75" thickBot="1" x14ac:dyDescent="0.3">
      <c r="A18" s="48" t="s">
        <v>0</v>
      </c>
      <c r="B18" s="49" t="s">
        <v>1</v>
      </c>
      <c r="C18" s="49" t="s">
        <v>4</v>
      </c>
      <c r="D18" s="49" t="s">
        <v>2</v>
      </c>
      <c r="E18" s="50" t="s">
        <v>48</v>
      </c>
      <c r="F18" s="51" t="s">
        <v>3</v>
      </c>
    </row>
    <row r="19" spans="1:14" x14ac:dyDescent="0.25">
      <c r="A19" s="12">
        <v>1</v>
      </c>
      <c r="B19" s="58" t="str">
        <f>'PROFIL KELAS'!B18</f>
        <v>ABDUL KHAIRIL IZWAN BIN ABDUL KHALID</v>
      </c>
      <c r="C19" s="58" t="str">
        <f>'PROFIL KELAS'!C18</f>
        <v>6 CERDIK</v>
      </c>
      <c r="D19" s="58" t="str">
        <f>'PROFIL KELAS'!D18</f>
        <v>BY54520</v>
      </c>
      <c r="E19" s="59">
        <f>'PROFIL KELAS'!Q18</f>
        <v>70</v>
      </c>
      <c r="F19" s="13">
        <f t="shared" ref="F19:F50" si="0">VLOOKUP(E19,GRED4,3,TRUE)</f>
        <v>0</v>
      </c>
    </row>
    <row r="20" spans="1:14" x14ac:dyDescent="0.25">
      <c r="A20" s="14">
        <v>2</v>
      </c>
      <c r="B20" s="58" t="str">
        <f>'PROFIL KELAS'!B19</f>
        <v>AMEER SUFFIAN BIN MOHD RAZUAN</v>
      </c>
      <c r="C20" s="58" t="str">
        <f>'PROFIL KELAS'!C19</f>
        <v>6 CERDIK</v>
      </c>
      <c r="D20" s="58" t="str">
        <f>'PROFIL KELAS'!D19</f>
        <v>CB48425</v>
      </c>
      <c r="E20" s="59">
        <f>'PROFIL KELAS'!Q19</f>
        <v>70</v>
      </c>
      <c r="F20" s="13">
        <f t="shared" si="0"/>
        <v>0</v>
      </c>
    </row>
    <row r="21" spans="1:14" x14ac:dyDescent="0.25">
      <c r="A21" s="14">
        <v>3</v>
      </c>
      <c r="B21" s="58" t="str">
        <f>'PROFIL KELAS'!B20</f>
        <v>AMEERA SAFFIAH BINTI MOHD RAZUAN</v>
      </c>
      <c r="C21" s="58" t="str">
        <f>'PROFIL KELAS'!C20</f>
        <v>6 CERDIK</v>
      </c>
      <c r="D21" s="58" t="str">
        <f>'PROFIL KELAS'!D20</f>
        <v>CB48424</v>
      </c>
      <c r="E21" s="59">
        <f>'PROFIL KELAS'!Q20</f>
        <v>80</v>
      </c>
      <c r="F21" s="13">
        <f t="shared" si="0"/>
        <v>0</v>
      </c>
    </row>
    <row r="22" spans="1:14" x14ac:dyDescent="0.25">
      <c r="A22" s="14">
        <v>4</v>
      </c>
      <c r="B22" s="58" t="str">
        <f>'PROFIL KELAS'!B21</f>
        <v>DARWISY ZULHILMI BIN SHAHIDAN</v>
      </c>
      <c r="C22" s="58" t="str">
        <f>'PROFIL KELAS'!C21</f>
        <v>6 CERDIK</v>
      </c>
      <c r="D22" s="58" t="str">
        <f>'PROFIL KELAS'!D21</f>
        <v>BY54836</v>
      </c>
      <c r="E22" s="59">
        <f>'PROFIL KELAS'!Q21</f>
        <v>70</v>
      </c>
      <c r="F22" s="13">
        <f t="shared" si="0"/>
        <v>0</v>
      </c>
    </row>
    <row r="23" spans="1:14" x14ac:dyDescent="0.25">
      <c r="A23" s="14">
        <v>5</v>
      </c>
      <c r="B23" s="58" t="str">
        <f>'PROFIL KELAS'!B22</f>
        <v>DELISHA HANA BINTI AZMAN</v>
      </c>
      <c r="C23" s="58" t="str">
        <f>'PROFIL KELAS'!C22</f>
        <v>6 CERDIK</v>
      </c>
      <c r="D23" s="58" t="str">
        <f>'PROFIL KELAS'!D22</f>
        <v>BY54529</v>
      </c>
      <c r="E23" s="59">
        <f>'PROFIL KELAS'!Q22</f>
        <v>80</v>
      </c>
      <c r="F23" s="13">
        <f t="shared" si="0"/>
        <v>0</v>
      </c>
    </row>
    <row r="24" spans="1:14" x14ac:dyDescent="0.25">
      <c r="A24" s="14">
        <v>6</v>
      </c>
      <c r="B24" s="58" t="str">
        <f>'PROFIL KELAS'!B23</f>
        <v>HARRAZ ZAKWAN BIN MOHD IMRANSYAH</v>
      </c>
      <c r="C24" s="58" t="str">
        <f>'PROFIL KELAS'!C23</f>
        <v>6 CERDIK</v>
      </c>
      <c r="D24" s="58" t="str">
        <f>'PROFIL KELAS'!D23</f>
        <v>BX58302</v>
      </c>
      <c r="E24" s="59">
        <f>'PROFIL KELAS'!Q23</f>
        <v>50</v>
      </c>
      <c r="F24" s="13">
        <f t="shared" si="0"/>
        <v>0</v>
      </c>
    </row>
    <row r="25" spans="1:14" x14ac:dyDescent="0.25">
      <c r="A25" s="14">
        <v>7</v>
      </c>
      <c r="B25" s="58" t="str">
        <f>'PROFIL KELAS'!B24</f>
        <v>MOHAMAD DANISH DANIAL BIN MOHAMAD NASARUDDIN</v>
      </c>
      <c r="C25" s="58" t="str">
        <f>'PROFIL KELAS'!C24</f>
        <v>6 CERDIK</v>
      </c>
      <c r="D25" s="58" t="str">
        <f>'PROFIL KELAS'!D24</f>
        <v>CA19676</v>
      </c>
      <c r="E25" s="59">
        <f>'PROFIL KELAS'!Q24</f>
        <v>60</v>
      </c>
      <c r="F25" s="13">
        <f t="shared" si="0"/>
        <v>0</v>
      </c>
    </row>
    <row r="26" spans="1:14" x14ac:dyDescent="0.25">
      <c r="A26" s="14">
        <v>8</v>
      </c>
      <c r="B26" s="58" t="str">
        <f>'PROFIL KELAS'!B25</f>
        <v>MOHAMAD MIKHAIL HAQIMI BIN ABDULLAH</v>
      </c>
      <c r="C26" s="58" t="str">
        <f>'PROFIL KELAS'!C25</f>
        <v>6 CERDIK</v>
      </c>
      <c r="D26" s="58" t="str">
        <f>'PROFIL KELAS'!D25</f>
        <v>CC54134</v>
      </c>
      <c r="E26" s="59">
        <f>'PROFIL KELAS'!Q25</f>
        <v>90</v>
      </c>
      <c r="F26" s="13">
        <f t="shared" si="0"/>
        <v>0</v>
      </c>
    </row>
    <row r="27" spans="1:14" x14ac:dyDescent="0.25">
      <c r="A27" s="14">
        <v>9</v>
      </c>
      <c r="B27" s="58" t="str">
        <f>'PROFIL KELAS'!B26</f>
        <v>MUHAMMAD AMIN BIN ISKANDAR</v>
      </c>
      <c r="C27" s="58" t="str">
        <f>'PROFIL KELAS'!C26</f>
        <v>6 CERDIK</v>
      </c>
      <c r="D27" s="58" t="str">
        <f>'PROFIL KELAS'!D26</f>
        <v>CA39174</v>
      </c>
      <c r="E27" s="59">
        <f>'PROFIL KELAS'!Q26</f>
        <v>40</v>
      </c>
      <c r="F27" s="13">
        <f t="shared" si="0"/>
        <v>0</v>
      </c>
    </row>
    <row r="28" spans="1:14" x14ac:dyDescent="0.25">
      <c r="A28" s="14">
        <v>10</v>
      </c>
      <c r="B28" s="58" t="str">
        <f>'PROFIL KELAS'!B27</f>
        <v>MUHAMMAD AMIRUL IMAN BIN ADAM</v>
      </c>
      <c r="C28" s="58" t="str">
        <f>'PROFIL KELAS'!C27</f>
        <v>6 CERDIK</v>
      </c>
      <c r="D28" s="58" t="str">
        <f>'PROFIL KELAS'!D27</f>
        <v>BC59535</v>
      </c>
      <c r="E28" s="59">
        <f>'PROFIL KELAS'!Q27</f>
        <v>60</v>
      </c>
      <c r="F28" s="13">
        <f t="shared" si="0"/>
        <v>0</v>
      </c>
    </row>
    <row r="29" spans="1:14" x14ac:dyDescent="0.25">
      <c r="A29" s="14">
        <v>11</v>
      </c>
      <c r="B29" s="58" t="str">
        <f>'PROFIL KELAS'!B28</f>
        <v>MUHAMMAD DANIEL ASHRAF BIN ABDULLAH</v>
      </c>
      <c r="C29" s="58" t="str">
        <f>'PROFIL KELAS'!C28</f>
        <v>6 CERDIK</v>
      </c>
      <c r="D29" s="58" t="str">
        <f>'PROFIL KELAS'!D28</f>
        <v>BY53034</v>
      </c>
      <c r="E29" s="59">
        <f>'PROFIL KELAS'!Q28</f>
        <v>70</v>
      </c>
      <c r="F29" s="13">
        <f t="shared" si="0"/>
        <v>0</v>
      </c>
    </row>
    <row r="30" spans="1:14" x14ac:dyDescent="0.25">
      <c r="A30" s="14">
        <v>12</v>
      </c>
      <c r="B30" s="58" t="str">
        <f>'PROFIL KELAS'!B29</f>
        <v>MUHAMMAD DENISH RIFQIE BIN ABD RAHMAN</v>
      </c>
      <c r="C30" s="58" t="str">
        <f>'PROFIL KELAS'!C29</f>
        <v>6 CERDIK</v>
      </c>
      <c r="D30" s="58" t="str">
        <f>'PROFIL KELAS'!D29</f>
        <v>BY55932</v>
      </c>
      <c r="E30" s="59">
        <f>'PROFIL KELAS'!Q29</f>
        <v>50</v>
      </c>
      <c r="F30" s="13">
        <f t="shared" si="0"/>
        <v>0</v>
      </c>
    </row>
    <row r="31" spans="1:14" x14ac:dyDescent="0.25">
      <c r="A31" s="14">
        <v>13</v>
      </c>
      <c r="B31" s="58" t="str">
        <f>'PROFIL KELAS'!B30</f>
        <v>MUHAMMAD DENNY IQWAN BIN ABDULLAH</v>
      </c>
      <c r="C31" s="58" t="str">
        <f>'PROFIL KELAS'!C30</f>
        <v>6 CERDIK</v>
      </c>
      <c r="D31" s="58" t="str">
        <f>'PROFIL KELAS'!D30</f>
        <v>CA98972</v>
      </c>
      <c r="E31" s="59">
        <f>'PROFIL KELAS'!Q30</f>
        <v>70</v>
      </c>
      <c r="F31" s="13">
        <f t="shared" si="0"/>
        <v>0</v>
      </c>
    </row>
    <row r="32" spans="1:14" x14ac:dyDescent="0.25">
      <c r="A32" s="14">
        <v>14</v>
      </c>
      <c r="B32" s="58" t="str">
        <f>'PROFIL KELAS'!B31</f>
        <v>MUHAMMAD FARHAN BIN ABDULLAH</v>
      </c>
      <c r="C32" s="58" t="str">
        <f>'PROFIL KELAS'!C31</f>
        <v>6 CERDIK</v>
      </c>
      <c r="D32" s="58" t="str">
        <f>'PROFIL KELAS'!D31</f>
        <v>BZ57821</v>
      </c>
      <c r="E32" s="59">
        <f>'PROFIL KELAS'!Q31</f>
        <v>80</v>
      </c>
      <c r="F32" s="13">
        <f t="shared" si="0"/>
        <v>0</v>
      </c>
    </row>
    <row r="33" spans="1:6" x14ac:dyDescent="0.25">
      <c r="A33" s="14">
        <v>15</v>
      </c>
      <c r="B33" s="58" t="str">
        <f>'PROFIL KELAS'!B32</f>
        <v>MUHAMMAD ILMAN IZHAM MUSTAFA</v>
      </c>
      <c r="C33" s="58" t="str">
        <f>'PROFIL KELAS'!C32</f>
        <v>6 CERDIK</v>
      </c>
      <c r="D33" s="58" t="str">
        <f>'PROFIL KELAS'!D32</f>
        <v>BX60716</v>
      </c>
      <c r="E33" s="59">
        <f>'PROFIL KELAS'!Q32</f>
        <v>100</v>
      </c>
      <c r="F33" s="13">
        <f t="shared" si="0"/>
        <v>0</v>
      </c>
    </row>
    <row r="34" spans="1:6" x14ac:dyDescent="0.25">
      <c r="A34" s="14">
        <v>16</v>
      </c>
      <c r="B34" s="58" t="str">
        <f>'PROFIL KELAS'!B33</f>
        <v>MUHAMMAD MIFZAL AQEEF BIN MOHD MAHFUZ</v>
      </c>
      <c r="C34" s="58" t="str">
        <f>'PROFIL KELAS'!C33</f>
        <v>6 CERDIK</v>
      </c>
      <c r="D34" s="58" t="str">
        <f>'PROFIL KELAS'!D33</f>
        <v>CB94105</v>
      </c>
      <c r="E34" s="59">
        <f>'PROFIL KELAS'!Q33</f>
        <v>90</v>
      </c>
      <c r="F34" s="13">
        <f t="shared" si="0"/>
        <v>0</v>
      </c>
    </row>
    <row r="35" spans="1:6" x14ac:dyDescent="0.25">
      <c r="A35" s="14">
        <v>17</v>
      </c>
      <c r="B35" s="58" t="str">
        <f>'PROFIL KELAS'!B34</f>
        <v>MUHAMMAD NAZRUL IKHWAN BIN KAMARUDIN</v>
      </c>
      <c r="C35" s="58" t="str">
        <f>'PROFIL KELAS'!C34</f>
        <v>6 CERDIK</v>
      </c>
      <c r="D35" s="58" t="str">
        <f>'PROFIL KELAS'!D34</f>
        <v>BX58344</v>
      </c>
      <c r="E35" s="59">
        <f>'PROFIL KELAS'!Q34</f>
        <v>80</v>
      </c>
      <c r="F35" s="13">
        <f t="shared" si="0"/>
        <v>0</v>
      </c>
    </row>
    <row r="36" spans="1:6" x14ac:dyDescent="0.25">
      <c r="A36" s="14">
        <v>18</v>
      </c>
      <c r="B36" s="58" t="str">
        <f>'PROFIL KELAS'!B35</f>
        <v>MUHAMMAD SYAWAL BIN MUHAMAD RASDI</v>
      </c>
      <c r="C36" s="58" t="str">
        <f>'PROFIL KELAS'!C35</f>
        <v>6 CERDIK</v>
      </c>
      <c r="D36" s="58" t="str">
        <f>'PROFIL KELAS'!D35</f>
        <v>BY54904</v>
      </c>
      <c r="E36" s="59">
        <f>'PROFIL KELAS'!Q35</f>
        <v>80</v>
      </c>
      <c r="F36" s="13">
        <f t="shared" si="0"/>
        <v>0</v>
      </c>
    </row>
    <row r="37" spans="1:6" x14ac:dyDescent="0.25">
      <c r="A37" s="14">
        <v>19</v>
      </c>
      <c r="B37" s="58" t="str">
        <f>'PROFIL KELAS'!B36</f>
        <v>NUR AFIQAH SYUHADAH BINTI RIZAL</v>
      </c>
      <c r="C37" s="58" t="str">
        <f>'PROFIL KELAS'!C36</f>
        <v>6 CERDIK</v>
      </c>
      <c r="D37" s="58" t="str">
        <f>'PROFIL KELAS'!D36</f>
        <v>CA36570</v>
      </c>
      <c r="E37" s="59">
        <f>'PROFIL KELAS'!Q36</f>
        <v>60</v>
      </c>
      <c r="F37" s="13">
        <f t="shared" si="0"/>
        <v>0</v>
      </c>
    </row>
    <row r="38" spans="1:6" x14ac:dyDescent="0.25">
      <c r="A38" s="14">
        <v>20</v>
      </c>
      <c r="B38" s="58" t="str">
        <f>'PROFIL KELAS'!B37</f>
        <v>NUR AIMUNI FATIYAH BINTI AFZANIZAM</v>
      </c>
      <c r="C38" s="58" t="str">
        <f>'PROFIL KELAS'!C37</f>
        <v>6 CERDIK</v>
      </c>
      <c r="D38" s="58" t="str">
        <f>'PROFIL KELAS'!D37</f>
        <v>BY54611</v>
      </c>
      <c r="E38" s="59">
        <f>'PROFIL KELAS'!Q37</f>
        <v>20</v>
      </c>
      <c r="F38" s="13">
        <f t="shared" si="0"/>
        <v>0</v>
      </c>
    </row>
    <row r="39" spans="1:6" x14ac:dyDescent="0.25">
      <c r="A39" s="14">
        <v>21</v>
      </c>
      <c r="B39" s="58" t="str">
        <f>'PROFIL KELAS'!B38</f>
        <v>NUR AISYAH RAUDAH BINTI RAMLAN</v>
      </c>
      <c r="C39" s="58" t="str">
        <f>'PROFIL KELAS'!C38</f>
        <v>6 CERDIK</v>
      </c>
      <c r="D39" s="58" t="str">
        <f>'PROFIL KELAS'!D38</f>
        <v>BY56853</v>
      </c>
      <c r="E39" s="59">
        <f>'PROFIL KELAS'!Q38</f>
        <v>100</v>
      </c>
      <c r="F39" s="13">
        <f t="shared" si="0"/>
        <v>0</v>
      </c>
    </row>
    <row r="40" spans="1:6" x14ac:dyDescent="0.25">
      <c r="A40" s="14">
        <v>22</v>
      </c>
      <c r="B40" s="58" t="str">
        <f>'PROFIL KELAS'!B39</f>
        <v>NUR ALYA NAJWA BINTI SABARUDIN</v>
      </c>
      <c r="C40" s="58" t="str">
        <f>'PROFIL KELAS'!C39</f>
        <v>6 CERDIK</v>
      </c>
      <c r="D40" s="58" t="str">
        <f>'PROFIL KELAS'!D39</f>
        <v>CB48440</v>
      </c>
      <c r="E40" s="59">
        <f>'PROFIL KELAS'!Q39</f>
        <v>50</v>
      </c>
      <c r="F40" s="13">
        <f t="shared" si="0"/>
        <v>0</v>
      </c>
    </row>
    <row r="41" spans="1:6" x14ac:dyDescent="0.25">
      <c r="A41" s="14">
        <v>23</v>
      </c>
      <c r="B41" s="58" t="str">
        <f>'PROFIL KELAS'!B40</f>
        <v>NUR ATIQAH BALQIS BINTI MARUDDIN</v>
      </c>
      <c r="C41" s="58" t="str">
        <f>'PROFIL KELAS'!C40</f>
        <v>6 CERDIK</v>
      </c>
      <c r="D41" s="58" t="str">
        <f>'PROFIL KELAS'!D40</f>
        <v>BW04040</v>
      </c>
      <c r="E41" s="59">
        <f>'PROFIL KELAS'!Q40</f>
        <v>30</v>
      </c>
      <c r="F41" s="13">
        <f t="shared" si="0"/>
        <v>0</v>
      </c>
    </row>
    <row r="42" spans="1:6" x14ac:dyDescent="0.25">
      <c r="A42" s="14">
        <v>24</v>
      </c>
      <c r="B42" s="58" t="str">
        <f>'PROFIL KELAS'!B41</f>
        <v>NUR DAMIA NAJWA BINTI MOHAMAD NIZAM</v>
      </c>
      <c r="C42" s="58" t="str">
        <f>'PROFIL KELAS'!C41</f>
        <v>6 CERDIK</v>
      </c>
      <c r="D42" s="58" t="str">
        <f>'PROFIL KELAS'!D41</f>
        <v>BY56713</v>
      </c>
      <c r="E42" s="59">
        <f>'PROFIL KELAS'!Q41</f>
        <v>60</v>
      </c>
      <c r="F42" s="13">
        <f t="shared" si="0"/>
        <v>0</v>
      </c>
    </row>
    <row r="43" spans="1:6" x14ac:dyDescent="0.25">
      <c r="A43" s="14">
        <v>25</v>
      </c>
      <c r="B43" s="58" t="str">
        <f>'PROFIL KELAS'!B42</f>
        <v>NUR HAZURA IZATIE BINTI NOR SHAHFUDIN</v>
      </c>
      <c r="C43" s="58" t="str">
        <f>'PROFIL KELAS'!C42</f>
        <v>6 CERDIK</v>
      </c>
      <c r="D43" s="58" t="str">
        <f>'PROFIL KELAS'!D42</f>
        <v>CB47713</v>
      </c>
      <c r="E43" s="59">
        <f>'PROFIL KELAS'!Q42</f>
        <v>70</v>
      </c>
      <c r="F43" s="13">
        <f t="shared" si="0"/>
        <v>0</v>
      </c>
    </row>
    <row r="44" spans="1:6" x14ac:dyDescent="0.25">
      <c r="A44" s="14">
        <v>26</v>
      </c>
      <c r="B44" s="58" t="str">
        <f>'PROFIL KELAS'!B43</f>
        <v>NUR SYAFFIAHTUL HANIS BINTI MOHD ZAINIZAM</v>
      </c>
      <c r="C44" s="58" t="str">
        <f>'PROFIL KELAS'!C43</f>
        <v>6 CERDIK</v>
      </c>
      <c r="D44" s="58" t="str">
        <f>'PROFIL KELAS'!D43</f>
        <v>BX63361</v>
      </c>
      <c r="E44" s="59">
        <f>'PROFIL KELAS'!Q43</f>
        <v>50</v>
      </c>
      <c r="F44" s="13">
        <f t="shared" si="0"/>
        <v>0</v>
      </c>
    </row>
    <row r="45" spans="1:6" x14ac:dyDescent="0.25">
      <c r="A45" s="14">
        <v>27</v>
      </c>
      <c r="B45" s="58" t="str">
        <f>'PROFIL KELAS'!B44</f>
        <v>NURIN KHAIRA BINTI ABDULLAH</v>
      </c>
      <c r="C45" s="58" t="str">
        <f>'PROFIL KELAS'!C44</f>
        <v>6 CERDIK</v>
      </c>
      <c r="D45" s="58" t="str">
        <f>'PROFIL KELAS'!D44</f>
        <v>BY56722</v>
      </c>
      <c r="E45" s="59">
        <f>'PROFIL KELAS'!Q44</f>
        <v>60</v>
      </c>
      <c r="F45" s="13">
        <f t="shared" si="0"/>
        <v>0</v>
      </c>
    </row>
    <row r="46" spans="1:6" x14ac:dyDescent="0.25">
      <c r="A46" s="14">
        <v>28</v>
      </c>
      <c r="B46" s="58" t="str">
        <f>'PROFIL KELAS'!B45</f>
        <v>NURMIZA SOFIA BINTI HELMYZAN</v>
      </c>
      <c r="C46" s="58" t="str">
        <f>'PROFIL KELAS'!C45</f>
        <v>6 CERDIK</v>
      </c>
      <c r="D46" s="58" t="str">
        <f>'PROFIL KELAS'!D45</f>
        <v>BY43841</v>
      </c>
      <c r="E46" s="59">
        <f>'PROFIL KELAS'!Q45</f>
        <v>90</v>
      </c>
      <c r="F46" s="13">
        <f t="shared" si="0"/>
        <v>0</v>
      </c>
    </row>
    <row r="47" spans="1:6" x14ac:dyDescent="0.25">
      <c r="A47" s="14">
        <v>29</v>
      </c>
      <c r="B47" s="58" t="str">
        <f>'PROFIL KELAS'!B46</f>
        <v>NURUL QISTINA BINTI MAHDHIR</v>
      </c>
      <c r="C47" s="58" t="str">
        <f>'PROFIL KELAS'!C46</f>
        <v>6 CERDIK</v>
      </c>
      <c r="D47" s="58" t="str">
        <f>'PROFIL KELAS'!D46</f>
        <v>CA92823</v>
      </c>
      <c r="E47" s="59">
        <f>'PROFIL KELAS'!Q46</f>
        <v>70</v>
      </c>
      <c r="F47" s="13">
        <f t="shared" si="0"/>
        <v>0</v>
      </c>
    </row>
    <row r="48" spans="1:6" x14ac:dyDescent="0.25">
      <c r="A48" s="14">
        <v>30</v>
      </c>
      <c r="B48" s="58" t="str">
        <f>'PROFIL KELAS'!B47</f>
        <v>PUTERI NUR SYAHADAH BINTI MUHAMMAD HANAFI KEW</v>
      </c>
      <c r="C48" s="58" t="str">
        <f>'PROFIL KELAS'!C47</f>
        <v>6 CERDIK</v>
      </c>
      <c r="D48" s="58" t="str">
        <f>'PROFIL KELAS'!D47</f>
        <v>BY52766</v>
      </c>
      <c r="E48" s="59">
        <f>'PROFIL KELAS'!Q47</f>
        <v>60</v>
      </c>
      <c r="F48" s="13">
        <f t="shared" si="0"/>
        <v>0</v>
      </c>
    </row>
    <row r="49" spans="1:6" x14ac:dyDescent="0.25">
      <c r="A49" s="14">
        <v>31</v>
      </c>
      <c r="B49" s="58" t="str">
        <f>'PROFIL KELAS'!B48</f>
        <v>RAJA MUZZAFFAR SHAH BIN RAJA NAZRULAZMIR</v>
      </c>
      <c r="C49" s="58" t="str">
        <f>'PROFIL KELAS'!C48</f>
        <v>6 CERDIK</v>
      </c>
      <c r="D49" s="58" t="str">
        <f>'PROFIL KELAS'!D48</f>
        <v>CB48439</v>
      </c>
      <c r="E49" s="59">
        <f>'PROFIL KELAS'!Q48</f>
        <v>90</v>
      </c>
      <c r="F49" s="13">
        <f t="shared" si="0"/>
        <v>0</v>
      </c>
    </row>
    <row r="50" spans="1:6" x14ac:dyDescent="0.25">
      <c r="A50" s="14">
        <v>32</v>
      </c>
      <c r="B50" s="58" t="str">
        <f>'PROFIL KELAS'!B49</f>
        <v>SITI NORNAZIATUL AZRINDA BINTI AZMAN</v>
      </c>
      <c r="C50" s="58" t="str">
        <f>'PROFIL KELAS'!C49</f>
        <v>6 CERDIK</v>
      </c>
      <c r="D50" s="58" t="str">
        <f>'PROFIL KELAS'!D49</f>
        <v>BY20222</v>
      </c>
      <c r="E50" s="59">
        <f>'PROFIL KELAS'!Q49</f>
        <v>60</v>
      </c>
      <c r="F50" s="13">
        <f t="shared" si="0"/>
        <v>0</v>
      </c>
    </row>
    <row r="51" spans="1:6" x14ac:dyDescent="0.25">
      <c r="A51" s="14">
        <v>33</v>
      </c>
      <c r="B51" s="58" t="str">
        <f>'PROFIL KELAS'!B50</f>
        <v>WARDATUL BATRISYIA BINTI MOHD FAIZUL</v>
      </c>
      <c r="C51" s="58" t="str">
        <f>'PROFIL KELAS'!C50</f>
        <v>6 CERDIK</v>
      </c>
      <c r="D51" s="58" t="str">
        <f>'PROFIL KELAS'!D50</f>
        <v>CA37578</v>
      </c>
      <c r="E51" s="59">
        <f>'PROFIL KELAS'!Q50</f>
        <v>80</v>
      </c>
      <c r="F51" s="13">
        <f t="shared" ref="F51:F68" si="1">VLOOKUP(E51,GRED4,3,TRUE)</f>
        <v>0</v>
      </c>
    </row>
    <row r="52" spans="1:6" x14ac:dyDescent="0.25">
      <c r="A52" s="14">
        <v>34</v>
      </c>
      <c r="B52" s="58" t="str">
        <f>'PROFIL KELAS'!B51</f>
        <v/>
      </c>
      <c r="C52" s="58" t="str">
        <f>'PROFIL KELAS'!C51</f>
        <v/>
      </c>
      <c r="D52" s="58" t="str">
        <f>'PROFIL KELAS'!D51</f>
        <v/>
      </c>
      <c r="E52" s="59" t="str">
        <f>'PROFIL KELAS'!Q51</f>
        <v/>
      </c>
      <c r="F52" s="13" t="e">
        <f t="shared" si="1"/>
        <v>#N/A</v>
      </c>
    </row>
    <row r="53" spans="1:6" x14ac:dyDescent="0.25">
      <c r="A53" s="14">
        <v>35</v>
      </c>
      <c r="B53" s="58" t="str">
        <f>'PROFIL KELAS'!B52</f>
        <v/>
      </c>
      <c r="C53" s="58" t="str">
        <f>'PROFIL KELAS'!C52</f>
        <v/>
      </c>
      <c r="D53" s="58" t="str">
        <f>'PROFIL KELAS'!D52</f>
        <v/>
      </c>
      <c r="E53" s="59" t="str">
        <f>'PROFIL KELAS'!Q52</f>
        <v/>
      </c>
      <c r="F53" s="13" t="e">
        <f t="shared" si="1"/>
        <v>#N/A</v>
      </c>
    </row>
    <row r="54" spans="1:6" x14ac:dyDescent="0.25">
      <c r="A54" s="14">
        <v>36</v>
      </c>
      <c r="B54" s="58" t="str">
        <f>'PROFIL KELAS'!B53</f>
        <v/>
      </c>
      <c r="C54" s="58" t="str">
        <f>'PROFIL KELAS'!C53</f>
        <v/>
      </c>
      <c r="D54" s="58" t="str">
        <f>'PROFIL KELAS'!D53</f>
        <v/>
      </c>
      <c r="E54" s="59" t="str">
        <f>'PROFIL KELAS'!Q53</f>
        <v/>
      </c>
      <c r="F54" s="13" t="e">
        <f t="shared" si="1"/>
        <v>#N/A</v>
      </c>
    </row>
    <row r="55" spans="1:6" x14ac:dyDescent="0.25">
      <c r="A55" s="14">
        <v>37</v>
      </c>
      <c r="B55" s="58" t="str">
        <f>'PROFIL KELAS'!B54</f>
        <v/>
      </c>
      <c r="C55" s="58" t="str">
        <f>'PROFIL KELAS'!C54</f>
        <v/>
      </c>
      <c r="D55" s="58" t="str">
        <f>'PROFIL KELAS'!D54</f>
        <v/>
      </c>
      <c r="E55" s="59" t="str">
        <f>'PROFIL KELAS'!Q54</f>
        <v/>
      </c>
      <c r="F55" s="13" t="e">
        <f t="shared" si="1"/>
        <v>#N/A</v>
      </c>
    </row>
    <row r="56" spans="1:6" x14ac:dyDescent="0.25">
      <c r="A56" s="14">
        <v>38</v>
      </c>
      <c r="B56" s="58" t="str">
        <f>'PROFIL KELAS'!B55</f>
        <v/>
      </c>
      <c r="C56" s="58" t="str">
        <f>'PROFIL KELAS'!C55</f>
        <v/>
      </c>
      <c r="D56" s="58" t="str">
        <f>'PROFIL KELAS'!D55</f>
        <v/>
      </c>
      <c r="E56" s="59" t="str">
        <f>'PROFIL KELAS'!Q55</f>
        <v/>
      </c>
      <c r="F56" s="13" t="e">
        <f t="shared" si="1"/>
        <v>#N/A</v>
      </c>
    </row>
    <row r="57" spans="1:6" x14ac:dyDescent="0.25">
      <c r="A57" s="14">
        <v>39</v>
      </c>
      <c r="B57" s="58" t="str">
        <f>'PROFIL KELAS'!B56</f>
        <v/>
      </c>
      <c r="C57" s="58" t="str">
        <f>'PROFIL KELAS'!C56</f>
        <v/>
      </c>
      <c r="D57" s="58" t="str">
        <f>'PROFIL KELAS'!D56</f>
        <v/>
      </c>
      <c r="E57" s="59" t="str">
        <f>'PROFIL KELAS'!Q56</f>
        <v/>
      </c>
      <c r="F57" s="13" t="e">
        <f t="shared" si="1"/>
        <v>#N/A</v>
      </c>
    </row>
    <row r="58" spans="1:6" x14ac:dyDescent="0.25">
      <c r="A58" s="14">
        <v>40</v>
      </c>
      <c r="B58" s="58" t="str">
        <f>'PROFIL KELAS'!B57</f>
        <v/>
      </c>
      <c r="C58" s="58" t="str">
        <f>'PROFIL KELAS'!C57</f>
        <v/>
      </c>
      <c r="D58" s="58" t="str">
        <f>'PROFIL KELAS'!D57</f>
        <v/>
      </c>
      <c r="E58" s="59" t="str">
        <f>'PROFIL KELAS'!Q57</f>
        <v/>
      </c>
      <c r="F58" s="13" t="e">
        <f t="shared" si="1"/>
        <v>#N/A</v>
      </c>
    </row>
    <row r="59" spans="1:6" x14ac:dyDescent="0.25">
      <c r="A59" s="14">
        <v>41</v>
      </c>
      <c r="B59" s="58" t="str">
        <f>'PROFIL KELAS'!B58</f>
        <v/>
      </c>
      <c r="C59" s="58" t="str">
        <f>'PROFIL KELAS'!C58</f>
        <v/>
      </c>
      <c r="D59" s="58" t="str">
        <f>'PROFIL KELAS'!D58</f>
        <v/>
      </c>
      <c r="E59" s="59" t="str">
        <f>'PROFIL KELAS'!Q58</f>
        <v/>
      </c>
      <c r="F59" s="13" t="e">
        <f t="shared" si="1"/>
        <v>#N/A</v>
      </c>
    </row>
    <row r="60" spans="1:6" x14ac:dyDescent="0.25">
      <c r="A60" s="14">
        <v>42</v>
      </c>
      <c r="B60" s="58" t="str">
        <f>'PROFIL KELAS'!B59</f>
        <v/>
      </c>
      <c r="C60" s="58" t="str">
        <f>'PROFIL KELAS'!C59</f>
        <v/>
      </c>
      <c r="D60" s="58" t="str">
        <f>'PROFIL KELAS'!D59</f>
        <v/>
      </c>
      <c r="E60" s="59" t="str">
        <f>'PROFIL KELAS'!Q59</f>
        <v/>
      </c>
      <c r="F60" s="13" t="e">
        <f t="shared" si="1"/>
        <v>#N/A</v>
      </c>
    </row>
    <row r="61" spans="1:6" x14ac:dyDescent="0.25">
      <c r="A61" s="14">
        <v>43</v>
      </c>
      <c r="B61" s="58" t="str">
        <f>'PROFIL KELAS'!B60</f>
        <v/>
      </c>
      <c r="C61" s="58" t="str">
        <f>'PROFIL KELAS'!C60</f>
        <v/>
      </c>
      <c r="D61" s="58" t="str">
        <f>'PROFIL KELAS'!D60</f>
        <v/>
      </c>
      <c r="E61" s="59" t="str">
        <f>'PROFIL KELAS'!Q60</f>
        <v/>
      </c>
      <c r="F61" s="13" t="e">
        <f t="shared" si="1"/>
        <v>#N/A</v>
      </c>
    </row>
    <row r="62" spans="1:6" x14ac:dyDescent="0.25">
      <c r="A62" s="14">
        <v>44</v>
      </c>
      <c r="B62" s="58" t="str">
        <f>'PROFIL KELAS'!B61</f>
        <v/>
      </c>
      <c r="C62" s="58" t="str">
        <f>'PROFIL KELAS'!C61</f>
        <v/>
      </c>
      <c r="D62" s="58" t="str">
        <f>'PROFIL KELAS'!D61</f>
        <v/>
      </c>
      <c r="E62" s="59" t="str">
        <f>'PROFIL KELAS'!Q61</f>
        <v/>
      </c>
      <c r="F62" s="13" t="e">
        <f t="shared" si="1"/>
        <v>#N/A</v>
      </c>
    </row>
    <row r="63" spans="1:6" x14ac:dyDescent="0.25">
      <c r="A63" s="14">
        <v>45</v>
      </c>
      <c r="B63" s="58" t="str">
        <f>'PROFIL KELAS'!B62</f>
        <v/>
      </c>
      <c r="C63" s="58" t="str">
        <f>'PROFIL KELAS'!C62</f>
        <v/>
      </c>
      <c r="D63" s="58" t="str">
        <f>'PROFIL KELAS'!D62</f>
        <v/>
      </c>
      <c r="E63" s="59" t="str">
        <f>'PROFIL KELAS'!Q62</f>
        <v/>
      </c>
      <c r="F63" s="13" t="e">
        <f t="shared" si="1"/>
        <v>#N/A</v>
      </c>
    </row>
    <row r="64" spans="1:6" x14ac:dyDescent="0.25">
      <c r="A64" s="14">
        <v>46</v>
      </c>
      <c r="B64" s="58" t="str">
        <f>'PROFIL KELAS'!B63</f>
        <v/>
      </c>
      <c r="C64" s="58" t="str">
        <f>'PROFIL KELAS'!C63</f>
        <v/>
      </c>
      <c r="D64" s="58" t="str">
        <f>'PROFIL KELAS'!D63</f>
        <v/>
      </c>
      <c r="E64" s="59" t="str">
        <f>'PROFIL KELAS'!Q63</f>
        <v/>
      </c>
      <c r="F64" s="13" t="e">
        <f t="shared" si="1"/>
        <v>#N/A</v>
      </c>
    </row>
    <row r="65" spans="1:6" x14ac:dyDescent="0.25">
      <c r="A65" s="14">
        <v>47</v>
      </c>
      <c r="B65" s="58" t="str">
        <f>'PROFIL KELAS'!B64</f>
        <v/>
      </c>
      <c r="C65" s="58" t="str">
        <f>'PROFIL KELAS'!C64</f>
        <v/>
      </c>
      <c r="D65" s="58" t="str">
        <f>'PROFIL KELAS'!D64</f>
        <v/>
      </c>
      <c r="E65" s="59" t="str">
        <f>'PROFIL KELAS'!Q64</f>
        <v/>
      </c>
      <c r="F65" s="13" t="e">
        <f t="shared" si="1"/>
        <v>#N/A</v>
      </c>
    </row>
    <row r="66" spans="1:6" x14ac:dyDescent="0.25">
      <c r="A66" s="14">
        <v>48</v>
      </c>
      <c r="B66" s="58" t="str">
        <f>'PROFIL KELAS'!B65</f>
        <v/>
      </c>
      <c r="C66" s="58" t="str">
        <f>'PROFIL KELAS'!C65</f>
        <v/>
      </c>
      <c r="D66" s="58" t="str">
        <f>'PROFIL KELAS'!D65</f>
        <v/>
      </c>
      <c r="E66" s="59" t="str">
        <f>'PROFIL KELAS'!Q65</f>
        <v/>
      </c>
      <c r="F66" s="13" t="e">
        <f t="shared" si="1"/>
        <v>#N/A</v>
      </c>
    </row>
    <row r="67" spans="1:6" x14ac:dyDescent="0.25">
      <c r="A67" s="14">
        <v>49</v>
      </c>
      <c r="B67" s="58" t="str">
        <f>'PROFIL KELAS'!B66</f>
        <v/>
      </c>
      <c r="C67" s="58" t="str">
        <f>'PROFIL KELAS'!C66</f>
        <v/>
      </c>
      <c r="D67" s="58" t="str">
        <f>'PROFIL KELAS'!D66</f>
        <v/>
      </c>
      <c r="E67" s="59" t="str">
        <f>'PROFIL KELAS'!Q66</f>
        <v/>
      </c>
      <c r="F67" s="13" t="e">
        <f t="shared" si="1"/>
        <v>#N/A</v>
      </c>
    </row>
    <row r="68" spans="1:6" x14ac:dyDescent="0.25">
      <c r="A68" s="14">
        <v>50</v>
      </c>
      <c r="B68" s="58" t="str">
        <f>'PROFIL KELAS'!B67</f>
        <v/>
      </c>
      <c r="C68" s="58" t="str">
        <f>'PROFIL KELAS'!C67</f>
        <v/>
      </c>
      <c r="D68" s="58" t="str">
        <f>'PROFIL KELAS'!D67</f>
        <v/>
      </c>
      <c r="E68" s="59" t="str">
        <f>'PROFIL KELAS'!Q67</f>
        <v/>
      </c>
      <c r="F68" s="13" t="e">
        <f t="shared" si="1"/>
        <v>#N/A</v>
      </c>
    </row>
    <row r="70" spans="1:6" x14ac:dyDescent="0.25">
      <c r="A70" s="15"/>
      <c r="C70" s="15"/>
      <c r="D70" s="15"/>
    </row>
    <row r="71" spans="1:6" x14ac:dyDescent="0.25">
      <c r="A71" s="16"/>
      <c r="C71" s="16"/>
      <c r="D71" s="16"/>
    </row>
    <row r="72" spans="1:6" x14ac:dyDescent="0.25">
      <c r="A72" s="15"/>
      <c r="C72" s="15"/>
      <c r="D72" s="15"/>
      <c r="E72" s="5" t="s">
        <v>131</v>
      </c>
    </row>
    <row r="73" spans="1:6" x14ac:dyDescent="0.25">
      <c r="A73" s="15"/>
      <c r="C73" s="15"/>
      <c r="D73" s="15"/>
      <c r="E73" s="242" t="s">
        <v>126</v>
      </c>
      <c r="F73" s="237" t="s">
        <v>127</v>
      </c>
    </row>
    <row r="74" spans="1:6" x14ac:dyDescent="0.25">
      <c r="A74" s="15"/>
      <c r="C74" s="15"/>
      <c r="D74" s="15"/>
      <c r="E74" s="235" t="s">
        <v>129</v>
      </c>
    </row>
    <row r="75" spans="1:6" x14ac:dyDescent="0.25">
      <c r="A75" s="15"/>
      <c r="C75" s="15"/>
      <c r="D75" s="15"/>
      <c r="E75" s="235" t="s">
        <v>130</v>
      </c>
    </row>
    <row r="76" spans="1:6" x14ac:dyDescent="0.25">
      <c r="A76" s="15"/>
      <c r="C76" s="15"/>
      <c r="D76" s="15"/>
    </row>
    <row r="77" spans="1:6" x14ac:dyDescent="0.25">
      <c r="A77" s="15"/>
      <c r="C77" s="15"/>
      <c r="D77" s="238" t="s">
        <v>8</v>
      </c>
    </row>
  </sheetData>
  <sheetProtection password="CC36" sheet="1" insertColumns="0" insertRows="0" deleteColumns="0" deleteRows="0" sort="0" autoFilter="0"/>
  <autoFilter ref="B18:F18"/>
  <mergeCells count="4">
    <mergeCell ref="A10:F10"/>
    <mergeCell ref="A6:F6"/>
    <mergeCell ref="A7:F7"/>
    <mergeCell ref="A8:F8"/>
  </mergeCells>
  <pageMargins left="1" right="1" top="0.75" bottom="0.75" header="0.3" footer="0.3"/>
  <pageSetup paperSize="9" scale="67" orientation="portrait" horizontalDpi="4294967293" r:id="rId1"/>
  <colBreaks count="1" manualBreakCount="1">
    <brk id="6" max="1048575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N77"/>
  <sheetViews>
    <sheetView showGridLines="0" showRowColHeaders="0" workbookViewId="0"/>
  </sheetViews>
  <sheetFormatPr defaultColWidth="9.140625" defaultRowHeight="15" x14ac:dyDescent="0.25"/>
  <cols>
    <col min="1" max="1" width="6" style="5" customWidth="1"/>
    <col min="2" max="2" width="42.85546875" style="5" customWidth="1"/>
    <col min="3" max="3" width="17.140625" style="5" customWidth="1"/>
    <col min="4" max="4" width="18.5703125" style="5" customWidth="1"/>
    <col min="5" max="5" width="16.5703125" style="5" customWidth="1"/>
    <col min="6" max="6" width="17.140625" style="5" customWidth="1"/>
    <col min="7" max="16384" width="9.140625" style="11"/>
  </cols>
  <sheetData>
    <row r="1" spans="1:14" s="8" customFormat="1" ht="12.75" x14ac:dyDescent="0.2">
      <c r="A1" s="1"/>
      <c r="B1" s="1"/>
      <c r="C1" s="38"/>
      <c r="D1" s="38"/>
      <c r="E1" s="38"/>
      <c r="F1" s="38"/>
      <c r="G1" s="17"/>
      <c r="H1" s="17"/>
      <c r="I1" s="17"/>
      <c r="J1" s="17"/>
      <c r="K1" s="17"/>
      <c r="L1" s="17"/>
      <c r="M1" s="18"/>
      <c r="N1" s="18"/>
    </row>
    <row r="2" spans="1:14" s="8" customFormat="1" ht="12.75" x14ac:dyDescent="0.2">
      <c r="A2" s="1"/>
      <c r="B2" s="1"/>
      <c r="C2" s="37"/>
      <c r="D2" s="37"/>
      <c r="E2" s="38"/>
      <c r="F2" s="38"/>
      <c r="G2" s="17"/>
      <c r="H2" s="19"/>
      <c r="I2" s="19"/>
      <c r="J2" s="19"/>
      <c r="K2" s="19"/>
      <c r="L2" s="19"/>
      <c r="M2" s="18"/>
      <c r="N2" s="18"/>
    </row>
    <row r="3" spans="1:14" s="8" customFormat="1" ht="12.75" x14ac:dyDescent="0.2">
      <c r="A3" s="1"/>
      <c r="B3" s="1"/>
      <c r="C3" s="37"/>
      <c r="D3" s="37"/>
      <c r="E3" s="3"/>
      <c r="F3" s="3"/>
      <c r="G3" s="19"/>
      <c r="H3" s="19"/>
      <c r="I3" s="19"/>
      <c r="J3" s="19"/>
      <c r="K3" s="19"/>
      <c r="L3" s="19"/>
      <c r="M3" s="18"/>
      <c r="N3" s="18"/>
    </row>
    <row r="4" spans="1:14" s="8" customFormat="1" ht="12.75" x14ac:dyDescent="0.2">
      <c r="A4" s="1"/>
      <c r="B4" s="1"/>
      <c r="C4" s="38"/>
      <c r="D4" s="38"/>
      <c r="E4" s="3"/>
      <c r="F4" s="3"/>
      <c r="G4" s="19"/>
      <c r="H4" s="17"/>
      <c r="I4" s="17"/>
      <c r="J4" s="17"/>
      <c r="K4" s="17"/>
      <c r="L4" s="17"/>
      <c r="M4" s="18"/>
      <c r="N4" s="18"/>
    </row>
    <row r="5" spans="1:14" s="8" customFormat="1" ht="12.75" x14ac:dyDescent="0.2">
      <c r="A5" s="1"/>
      <c r="B5" s="1"/>
      <c r="C5" s="38"/>
      <c r="D5" s="38"/>
      <c r="E5" s="38"/>
      <c r="F5" s="38"/>
      <c r="G5" s="17"/>
      <c r="H5" s="17"/>
      <c r="I5" s="17"/>
      <c r="J5" s="17"/>
      <c r="K5" s="17"/>
      <c r="L5" s="17"/>
      <c r="M5" s="18"/>
      <c r="N5" s="18"/>
    </row>
    <row r="6" spans="1:14" s="8" customFormat="1" ht="15.75" x14ac:dyDescent="0.2">
      <c r="A6" s="265" t="s">
        <v>124</v>
      </c>
      <c r="B6" s="265"/>
      <c r="C6" s="265"/>
      <c r="D6" s="265"/>
      <c r="E6" s="265"/>
      <c r="F6" s="265"/>
      <c r="G6" s="17"/>
      <c r="H6" s="17"/>
      <c r="I6" s="17"/>
      <c r="J6" s="17"/>
      <c r="K6" s="17"/>
      <c r="L6" s="17"/>
      <c r="M6" s="18"/>
      <c r="N6" s="18"/>
    </row>
    <row r="7" spans="1:14" s="8" customFormat="1" ht="15.75" x14ac:dyDescent="0.2">
      <c r="A7" s="265" t="s">
        <v>88</v>
      </c>
      <c r="B7" s="265"/>
      <c r="C7" s="265"/>
      <c r="D7" s="265"/>
      <c r="E7" s="265"/>
      <c r="F7" s="265"/>
      <c r="G7" s="17"/>
      <c r="H7" s="17"/>
      <c r="I7" s="17"/>
      <c r="J7" s="17"/>
      <c r="K7" s="17"/>
      <c r="L7" s="17"/>
      <c r="M7" s="18"/>
      <c r="N7" s="18"/>
    </row>
    <row r="8" spans="1:14" s="8" customFormat="1" ht="15.75" x14ac:dyDescent="0.2">
      <c r="A8" s="265" t="s">
        <v>53</v>
      </c>
      <c r="B8" s="265"/>
      <c r="C8" s="265"/>
      <c r="D8" s="265"/>
      <c r="E8" s="265"/>
      <c r="F8" s="265"/>
      <c r="G8" s="17"/>
      <c r="H8" s="17"/>
      <c r="I8" s="17"/>
      <c r="J8" s="17"/>
      <c r="K8" s="17"/>
      <c r="L8" s="17"/>
      <c r="M8" s="18"/>
      <c r="N8" s="18"/>
    </row>
    <row r="9" spans="1:14" s="8" customFormat="1" ht="15.75" x14ac:dyDescent="0.2">
      <c r="A9" s="265" t="s">
        <v>87</v>
      </c>
      <c r="B9" s="265"/>
      <c r="C9" s="265"/>
      <c r="D9" s="265"/>
      <c r="E9" s="265"/>
      <c r="F9" s="265"/>
      <c r="G9" s="19"/>
      <c r="H9" s="19"/>
      <c r="I9" s="19"/>
      <c r="J9" s="19"/>
      <c r="K9" s="19"/>
      <c r="L9" s="19"/>
      <c r="M9" s="19"/>
      <c r="N9" s="19"/>
    </row>
    <row r="10" spans="1:14" s="8" customFormat="1" ht="2.25" customHeight="1" x14ac:dyDescent="0.2">
      <c r="A10" s="123"/>
      <c r="B10" s="123"/>
      <c r="C10" s="123"/>
      <c r="D10" s="123"/>
      <c r="E10" s="123"/>
      <c r="F10" s="123"/>
      <c r="G10" s="19"/>
      <c r="H10" s="19"/>
      <c r="I10" s="19"/>
      <c r="J10" s="19"/>
      <c r="K10" s="19"/>
      <c r="L10" s="19"/>
      <c r="M10" s="19"/>
      <c r="N10" s="19"/>
    </row>
    <row r="11" spans="1:14" s="8" customFormat="1" ht="12.75" x14ac:dyDescent="0.2">
      <c r="A11" s="110"/>
      <c r="B11" s="110"/>
      <c r="C11" s="110"/>
      <c r="D11" s="110"/>
      <c r="E11" s="110"/>
      <c r="F11" s="110"/>
      <c r="G11" s="18"/>
      <c r="H11" s="18"/>
      <c r="I11" s="18"/>
      <c r="J11" s="18"/>
      <c r="K11" s="18"/>
      <c r="L11" s="18"/>
      <c r="M11" s="18"/>
      <c r="N11" s="18"/>
    </row>
    <row r="12" spans="1:14" s="8" customFormat="1" ht="12.75" x14ac:dyDescent="0.2">
      <c r="A12" s="110"/>
      <c r="B12" s="36" t="s">
        <v>99</v>
      </c>
      <c r="C12" s="121" t="str">
        <f>DATA!C2</f>
        <v>SK FELDA PALONG 5</v>
      </c>
      <c r="D12" s="110"/>
      <c r="E12" s="110"/>
      <c r="F12" s="110"/>
      <c r="G12" s="10"/>
      <c r="H12" s="10"/>
      <c r="I12" s="10"/>
      <c r="J12" s="10"/>
      <c r="K12" s="10"/>
      <c r="L12" s="10"/>
      <c r="M12" s="10"/>
      <c r="N12" s="10"/>
    </row>
    <row r="13" spans="1:14" s="8" customFormat="1" ht="12.75" x14ac:dyDescent="0.2">
      <c r="A13" s="110"/>
      <c r="B13" s="36" t="s">
        <v>100</v>
      </c>
      <c r="C13" s="121" t="str">
        <f>DATA!C3</f>
        <v>NBA6016</v>
      </c>
      <c r="D13" s="110"/>
      <c r="E13" s="110"/>
      <c r="F13" s="110"/>
      <c r="G13" s="10"/>
      <c r="H13" s="10"/>
      <c r="I13" s="10"/>
      <c r="J13" s="10"/>
      <c r="K13" s="10"/>
      <c r="L13" s="10"/>
      <c r="M13" s="10"/>
      <c r="N13" s="10"/>
    </row>
    <row r="14" spans="1:14" s="8" customFormat="1" ht="12.75" x14ac:dyDescent="0.2">
      <c r="A14" s="4"/>
      <c r="B14" s="4" t="s">
        <v>101</v>
      </c>
      <c r="C14" s="121" t="str">
        <f>'PROFIL KELAS'!D14</f>
        <v>6 CERDIK</v>
      </c>
      <c r="D14" s="38"/>
      <c r="E14" s="38"/>
      <c r="F14" s="38"/>
      <c r="G14" s="17"/>
      <c r="H14" s="17"/>
      <c r="I14" s="17"/>
      <c r="J14" s="17"/>
      <c r="K14" s="17"/>
      <c r="L14" s="17"/>
      <c r="M14" s="18"/>
      <c r="N14" s="18"/>
    </row>
    <row r="15" spans="1:14" s="8" customFormat="1" ht="12.75" x14ac:dyDescent="0.2">
      <c r="A15" s="4"/>
      <c r="B15" s="4"/>
      <c r="C15" s="121"/>
      <c r="D15" s="38"/>
      <c r="E15" s="38"/>
      <c r="F15" s="38"/>
      <c r="G15" s="17"/>
      <c r="H15" s="17"/>
      <c r="I15" s="17"/>
      <c r="J15" s="17"/>
      <c r="K15" s="17"/>
      <c r="L15" s="17"/>
      <c r="M15" s="18"/>
      <c r="N15" s="18"/>
    </row>
    <row r="16" spans="1:14" s="8" customFormat="1" ht="12.75" x14ac:dyDescent="0.2">
      <c r="A16" s="4"/>
      <c r="B16" s="4" t="s">
        <v>42</v>
      </c>
      <c r="C16" s="39" t="s">
        <v>23</v>
      </c>
      <c r="D16" s="38"/>
      <c r="E16" s="38"/>
      <c r="F16" s="38"/>
      <c r="G16" s="17"/>
      <c r="H16" s="17"/>
      <c r="I16" s="17"/>
      <c r="J16" s="17"/>
      <c r="K16" s="17"/>
      <c r="L16" s="17"/>
      <c r="M16" s="18"/>
      <c r="N16" s="18"/>
    </row>
    <row r="17" spans="1:14" s="8" customFormat="1" ht="13.5" thickBot="1" x14ac:dyDescent="0.25">
      <c r="A17" s="1"/>
      <c r="B17" s="1"/>
      <c r="C17" s="38"/>
      <c r="D17" s="38"/>
      <c r="E17" s="38"/>
      <c r="F17" s="38"/>
      <c r="G17" s="17"/>
      <c r="H17" s="17"/>
      <c r="I17" s="17"/>
      <c r="J17" s="17"/>
      <c r="K17" s="17"/>
      <c r="L17" s="17"/>
      <c r="M17" s="18"/>
      <c r="N17" s="18"/>
    </row>
    <row r="18" spans="1:14" ht="15.75" thickBot="1" x14ac:dyDescent="0.3">
      <c r="A18" s="48" t="s">
        <v>0</v>
      </c>
      <c r="B18" s="49" t="s">
        <v>1</v>
      </c>
      <c r="C18" s="49" t="s">
        <v>4</v>
      </c>
      <c r="D18" s="49" t="s">
        <v>2</v>
      </c>
      <c r="E18" s="50" t="s">
        <v>23</v>
      </c>
      <c r="F18" s="51" t="s">
        <v>3</v>
      </c>
    </row>
    <row r="19" spans="1:14" x14ac:dyDescent="0.25">
      <c r="A19" s="12">
        <v>1</v>
      </c>
      <c r="B19" s="58" t="str">
        <f>'PROFIL KELAS'!B18</f>
        <v>ABDUL KHAIRIL IZWAN BIN ABDUL KHALID</v>
      </c>
      <c r="C19" s="58" t="str">
        <f>'PROFIL KELAS'!C18</f>
        <v>6 CERDIK</v>
      </c>
      <c r="D19" s="58" t="str">
        <f>'PROFIL KELAS'!D18</f>
        <v>BY54520</v>
      </c>
      <c r="E19" s="59">
        <f>'PROFIL KELAS'!S18</f>
        <v>60</v>
      </c>
      <c r="F19" s="13">
        <f t="shared" ref="F19:F50" si="0">VLOOKUP(E19,GRED4,3,TRUE)</f>
        <v>0</v>
      </c>
    </row>
    <row r="20" spans="1:14" x14ac:dyDescent="0.25">
      <c r="A20" s="14">
        <v>2</v>
      </c>
      <c r="B20" s="58" t="str">
        <f>'PROFIL KELAS'!B19</f>
        <v>AMEER SUFFIAN BIN MOHD RAZUAN</v>
      </c>
      <c r="C20" s="58" t="str">
        <f>'PROFIL KELAS'!C19</f>
        <v>6 CERDIK</v>
      </c>
      <c r="D20" s="58" t="str">
        <f>'PROFIL KELAS'!D19</f>
        <v>CB48425</v>
      </c>
      <c r="E20" s="59">
        <f>'PROFIL KELAS'!S19</f>
        <v>70</v>
      </c>
      <c r="F20" s="13">
        <f t="shared" si="0"/>
        <v>0</v>
      </c>
    </row>
    <row r="21" spans="1:14" x14ac:dyDescent="0.25">
      <c r="A21" s="14">
        <v>3</v>
      </c>
      <c r="B21" s="58" t="str">
        <f>'PROFIL KELAS'!B20</f>
        <v>AMEERA SAFFIAH BINTI MOHD RAZUAN</v>
      </c>
      <c r="C21" s="58" t="str">
        <f>'PROFIL KELAS'!C20</f>
        <v>6 CERDIK</v>
      </c>
      <c r="D21" s="58" t="str">
        <f>'PROFIL KELAS'!D20</f>
        <v>CB48424</v>
      </c>
      <c r="E21" s="59">
        <f>'PROFIL KELAS'!S20</f>
        <v>40</v>
      </c>
      <c r="F21" s="13">
        <f t="shared" si="0"/>
        <v>0</v>
      </c>
    </row>
    <row r="22" spans="1:14" x14ac:dyDescent="0.25">
      <c r="A22" s="14">
        <v>4</v>
      </c>
      <c r="B22" s="58" t="str">
        <f>'PROFIL KELAS'!B21</f>
        <v>DARWISY ZULHILMI BIN SHAHIDAN</v>
      </c>
      <c r="C22" s="58" t="str">
        <f>'PROFIL KELAS'!C21</f>
        <v>6 CERDIK</v>
      </c>
      <c r="D22" s="58" t="str">
        <f>'PROFIL KELAS'!D21</f>
        <v>BY54836</v>
      </c>
      <c r="E22" s="59">
        <f>'PROFIL KELAS'!S21</f>
        <v>40</v>
      </c>
      <c r="F22" s="13">
        <f t="shared" si="0"/>
        <v>0</v>
      </c>
    </row>
    <row r="23" spans="1:14" x14ac:dyDescent="0.25">
      <c r="A23" s="14">
        <v>5</v>
      </c>
      <c r="B23" s="58" t="str">
        <f>'PROFIL KELAS'!B22</f>
        <v>DELISHA HANA BINTI AZMAN</v>
      </c>
      <c r="C23" s="58" t="str">
        <f>'PROFIL KELAS'!C22</f>
        <v>6 CERDIK</v>
      </c>
      <c r="D23" s="58" t="str">
        <f>'PROFIL KELAS'!D22</f>
        <v>BY54529</v>
      </c>
      <c r="E23" s="59">
        <f>'PROFIL KELAS'!S22</f>
        <v>90</v>
      </c>
      <c r="F23" s="13">
        <f t="shared" si="0"/>
        <v>0</v>
      </c>
    </row>
    <row r="24" spans="1:14" x14ac:dyDescent="0.25">
      <c r="A24" s="14">
        <v>6</v>
      </c>
      <c r="B24" s="58" t="str">
        <f>'PROFIL KELAS'!B23</f>
        <v>HARRAZ ZAKWAN BIN MOHD IMRANSYAH</v>
      </c>
      <c r="C24" s="58" t="str">
        <f>'PROFIL KELAS'!C23</f>
        <v>6 CERDIK</v>
      </c>
      <c r="D24" s="58" t="str">
        <f>'PROFIL KELAS'!D23</f>
        <v>BX58302</v>
      </c>
      <c r="E24" s="59">
        <f>'PROFIL KELAS'!S23</f>
        <v>70</v>
      </c>
      <c r="F24" s="13">
        <f t="shared" si="0"/>
        <v>0</v>
      </c>
    </row>
    <row r="25" spans="1:14" x14ac:dyDescent="0.25">
      <c r="A25" s="14">
        <v>7</v>
      </c>
      <c r="B25" s="58" t="str">
        <f>'PROFIL KELAS'!B24</f>
        <v>MOHAMAD DANISH DANIAL BIN MOHAMAD NASARUDDIN</v>
      </c>
      <c r="C25" s="58" t="str">
        <f>'PROFIL KELAS'!C24</f>
        <v>6 CERDIK</v>
      </c>
      <c r="D25" s="58" t="str">
        <f>'PROFIL KELAS'!D24</f>
        <v>CA19676</v>
      </c>
      <c r="E25" s="59">
        <f>'PROFIL KELAS'!S24</f>
        <v>40</v>
      </c>
      <c r="F25" s="13">
        <f t="shared" si="0"/>
        <v>0</v>
      </c>
    </row>
    <row r="26" spans="1:14" x14ac:dyDescent="0.25">
      <c r="A26" s="14">
        <v>8</v>
      </c>
      <c r="B26" s="58" t="str">
        <f>'PROFIL KELAS'!B25</f>
        <v>MOHAMAD MIKHAIL HAQIMI BIN ABDULLAH</v>
      </c>
      <c r="C26" s="58" t="str">
        <f>'PROFIL KELAS'!C25</f>
        <v>6 CERDIK</v>
      </c>
      <c r="D26" s="58" t="str">
        <f>'PROFIL KELAS'!D25</f>
        <v>CC54134</v>
      </c>
      <c r="E26" s="59">
        <f>'PROFIL KELAS'!S25</f>
        <v>40</v>
      </c>
      <c r="F26" s="13">
        <f t="shared" si="0"/>
        <v>0</v>
      </c>
    </row>
    <row r="27" spans="1:14" x14ac:dyDescent="0.25">
      <c r="A27" s="14">
        <v>9</v>
      </c>
      <c r="B27" s="58" t="str">
        <f>'PROFIL KELAS'!B26</f>
        <v>MUHAMMAD AMIN BIN ISKANDAR</v>
      </c>
      <c r="C27" s="58" t="str">
        <f>'PROFIL KELAS'!C26</f>
        <v>6 CERDIK</v>
      </c>
      <c r="D27" s="58" t="str">
        <f>'PROFIL KELAS'!D26</f>
        <v>CA39174</v>
      </c>
      <c r="E27" s="59">
        <f>'PROFIL KELAS'!S26</f>
        <v>30</v>
      </c>
      <c r="F27" s="13">
        <f t="shared" si="0"/>
        <v>0</v>
      </c>
    </row>
    <row r="28" spans="1:14" x14ac:dyDescent="0.25">
      <c r="A28" s="14">
        <v>10</v>
      </c>
      <c r="B28" s="58" t="str">
        <f>'PROFIL KELAS'!B27</f>
        <v>MUHAMMAD AMIRUL IMAN BIN ADAM</v>
      </c>
      <c r="C28" s="58" t="str">
        <f>'PROFIL KELAS'!C27</f>
        <v>6 CERDIK</v>
      </c>
      <c r="D28" s="58" t="str">
        <f>'PROFIL KELAS'!D27</f>
        <v>BC59535</v>
      </c>
      <c r="E28" s="59">
        <f>'PROFIL KELAS'!S27</f>
        <v>40</v>
      </c>
      <c r="F28" s="13">
        <f t="shared" si="0"/>
        <v>0</v>
      </c>
    </row>
    <row r="29" spans="1:14" x14ac:dyDescent="0.25">
      <c r="A29" s="14">
        <v>11</v>
      </c>
      <c r="B29" s="58" t="str">
        <f>'PROFIL KELAS'!B28</f>
        <v>MUHAMMAD DANIEL ASHRAF BIN ABDULLAH</v>
      </c>
      <c r="C29" s="58" t="str">
        <f>'PROFIL KELAS'!C28</f>
        <v>6 CERDIK</v>
      </c>
      <c r="D29" s="58" t="str">
        <f>'PROFIL KELAS'!D28</f>
        <v>BY53034</v>
      </c>
      <c r="E29" s="59">
        <f>'PROFIL KELAS'!S28</f>
        <v>40</v>
      </c>
      <c r="F29" s="13">
        <f t="shared" si="0"/>
        <v>0</v>
      </c>
    </row>
    <row r="30" spans="1:14" x14ac:dyDescent="0.25">
      <c r="A30" s="14">
        <v>12</v>
      </c>
      <c r="B30" s="58" t="str">
        <f>'PROFIL KELAS'!B29</f>
        <v>MUHAMMAD DENISH RIFQIE BIN ABD RAHMAN</v>
      </c>
      <c r="C30" s="58" t="str">
        <f>'PROFIL KELAS'!C29</f>
        <v>6 CERDIK</v>
      </c>
      <c r="D30" s="58" t="str">
        <f>'PROFIL KELAS'!D29</f>
        <v>BY55932</v>
      </c>
      <c r="E30" s="59">
        <f>'PROFIL KELAS'!S29</f>
        <v>10</v>
      </c>
      <c r="F30" s="13">
        <f t="shared" si="0"/>
        <v>0</v>
      </c>
    </row>
    <row r="31" spans="1:14" x14ac:dyDescent="0.25">
      <c r="A31" s="14">
        <v>13</v>
      </c>
      <c r="B31" s="58" t="str">
        <f>'PROFIL KELAS'!B30</f>
        <v>MUHAMMAD DENNY IQWAN BIN ABDULLAH</v>
      </c>
      <c r="C31" s="58" t="str">
        <f>'PROFIL KELAS'!C30</f>
        <v>6 CERDIK</v>
      </c>
      <c r="D31" s="58" t="str">
        <f>'PROFIL KELAS'!D30</f>
        <v>CA98972</v>
      </c>
      <c r="E31" s="59">
        <f>'PROFIL KELAS'!S30</f>
        <v>50</v>
      </c>
      <c r="F31" s="13">
        <f t="shared" si="0"/>
        <v>0</v>
      </c>
    </row>
    <row r="32" spans="1:14" x14ac:dyDescent="0.25">
      <c r="A32" s="14">
        <v>14</v>
      </c>
      <c r="B32" s="58" t="str">
        <f>'PROFIL KELAS'!B31</f>
        <v>MUHAMMAD FARHAN BIN ABDULLAH</v>
      </c>
      <c r="C32" s="58" t="str">
        <f>'PROFIL KELAS'!C31</f>
        <v>6 CERDIK</v>
      </c>
      <c r="D32" s="58" t="str">
        <f>'PROFIL KELAS'!D31</f>
        <v>BZ57821</v>
      </c>
      <c r="E32" s="59">
        <f>'PROFIL KELAS'!S31</f>
        <v>60</v>
      </c>
      <c r="F32" s="13">
        <f t="shared" si="0"/>
        <v>0</v>
      </c>
    </row>
    <row r="33" spans="1:6" x14ac:dyDescent="0.25">
      <c r="A33" s="14">
        <v>15</v>
      </c>
      <c r="B33" s="58" t="str">
        <f>'PROFIL KELAS'!B32</f>
        <v>MUHAMMAD ILMAN IZHAM MUSTAFA</v>
      </c>
      <c r="C33" s="58" t="str">
        <f>'PROFIL KELAS'!C32</f>
        <v>6 CERDIK</v>
      </c>
      <c r="D33" s="58" t="str">
        <f>'PROFIL KELAS'!D32</f>
        <v>BX60716</v>
      </c>
      <c r="E33" s="59">
        <f>'PROFIL KELAS'!S32</f>
        <v>80</v>
      </c>
      <c r="F33" s="13">
        <f t="shared" si="0"/>
        <v>0</v>
      </c>
    </row>
    <row r="34" spans="1:6" x14ac:dyDescent="0.25">
      <c r="A34" s="14">
        <v>16</v>
      </c>
      <c r="B34" s="58" t="str">
        <f>'PROFIL KELAS'!B33</f>
        <v>MUHAMMAD MIFZAL AQEEF BIN MOHD MAHFUZ</v>
      </c>
      <c r="C34" s="58" t="str">
        <f>'PROFIL KELAS'!C33</f>
        <v>6 CERDIK</v>
      </c>
      <c r="D34" s="58" t="str">
        <f>'PROFIL KELAS'!D33</f>
        <v>CB94105</v>
      </c>
      <c r="E34" s="59">
        <f>'PROFIL KELAS'!S33</f>
        <v>30</v>
      </c>
      <c r="F34" s="13">
        <f t="shared" si="0"/>
        <v>0</v>
      </c>
    </row>
    <row r="35" spans="1:6" x14ac:dyDescent="0.25">
      <c r="A35" s="14">
        <v>17</v>
      </c>
      <c r="B35" s="58" t="str">
        <f>'PROFIL KELAS'!B34</f>
        <v>MUHAMMAD NAZRUL IKHWAN BIN KAMARUDIN</v>
      </c>
      <c r="C35" s="58" t="str">
        <f>'PROFIL KELAS'!C34</f>
        <v>6 CERDIK</v>
      </c>
      <c r="D35" s="58" t="str">
        <f>'PROFIL KELAS'!D34</f>
        <v>BX58344</v>
      </c>
      <c r="E35" s="59">
        <f>'PROFIL KELAS'!S34</f>
        <v>20</v>
      </c>
      <c r="F35" s="13">
        <f t="shared" si="0"/>
        <v>0</v>
      </c>
    </row>
    <row r="36" spans="1:6" x14ac:dyDescent="0.25">
      <c r="A36" s="14">
        <v>18</v>
      </c>
      <c r="B36" s="58" t="str">
        <f>'PROFIL KELAS'!B35</f>
        <v>MUHAMMAD SYAWAL BIN MUHAMAD RASDI</v>
      </c>
      <c r="C36" s="58" t="str">
        <f>'PROFIL KELAS'!C35</f>
        <v>6 CERDIK</v>
      </c>
      <c r="D36" s="58" t="str">
        <f>'PROFIL KELAS'!D35</f>
        <v>BY54904</v>
      </c>
      <c r="E36" s="59">
        <f>'PROFIL KELAS'!S35</f>
        <v>40</v>
      </c>
      <c r="F36" s="13">
        <f t="shared" si="0"/>
        <v>0</v>
      </c>
    </row>
    <row r="37" spans="1:6" x14ac:dyDescent="0.25">
      <c r="A37" s="14">
        <v>19</v>
      </c>
      <c r="B37" s="58" t="str">
        <f>'PROFIL KELAS'!B36</f>
        <v>NUR AFIQAH SYUHADAH BINTI RIZAL</v>
      </c>
      <c r="C37" s="58" t="str">
        <f>'PROFIL KELAS'!C36</f>
        <v>6 CERDIK</v>
      </c>
      <c r="D37" s="58" t="str">
        <f>'PROFIL KELAS'!D36</f>
        <v>CA36570</v>
      </c>
      <c r="E37" s="59">
        <f>'PROFIL KELAS'!S36</f>
        <v>0</v>
      </c>
      <c r="F37" s="13">
        <f t="shared" si="0"/>
        <v>0</v>
      </c>
    </row>
    <row r="38" spans="1:6" x14ac:dyDescent="0.25">
      <c r="A38" s="14">
        <v>20</v>
      </c>
      <c r="B38" s="58" t="str">
        <f>'PROFIL KELAS'!B37</f>
        <v>NUR AIMUNI FATIYAH BINTI AFZANIZAM</v>
      </c>
      <c r="C38" s="58" t="str">
        <f>'PROFIL KELAS'!C37</f>
        <v>6 CERDIK</v>
      </c>
      <c r="D38" s="58" t="str">
        <f>'PROFIL KELAS'!D37</f>
        <v>BY54611</v>
      </c>
      <c r="E38" s="59">
        <f>'PROFIL KELAS'!S37</f>
        <v>30</v>
      </c>
      <c r="F38" s="13">
        <f t="shared" si="0"/>
        <v>0</v>
      </c>
    </row>
    <row r="39" spans="1:6" x14ac:dyDescent="0.25">
      <c r="A39" s="14">
        <v>21</v>
      </c>
      <c r="B39" s="58" t="str">
        <f>'PROFIL KELAS'!B38</f>
        <v>NUR AISYAH RAUDAH BINTI RAMLAN</v>
      </c>
      <c r="C39" s="58" t="str">
        <f>'PROFIL KELAS'!C38</f>
        <v>6 CERDIK</v>
      </c>
      <c r="D39" s="58" t="str">
        <f>'PROFIL KELAS'!D38</f>
        <v>BY56853</v>
      </c>
      <c r="E39" s="59">
        <f>'PROFIL KELAS'!S38</f>
        <v>100</v>
      </c>
      <c r="F39" s="13">
        <f t="shared" si="0"/>
        <v>0</v>
      </c>
    </row>
    <row r="40" spans="1:6" x14ac:dyDescent="0.25">
      <c r="A40" s="14">
        <v>22</v>
      </c>
      <c r="B40" s="58" t="str">
        <f>'PROFIL KELAS'!B39</f>
        <v>NUR ALYA NAJWA BINTI SABARUDIN</v>
      </c>
      <c r="C40" s="58" t="str">
        <f>'PROFIL KELAS'!C39</f>
        <v>6 CERDIK</v>
      </c>
      <c r="D40" s="58" t="str">
        <f>'PROFIL KELAS'!D39</f>
        <v>CB48440</v>
      </c>
      <c r="E40" s="59">
        <f>'PROFIL KELAS'!S39</f>
        <v>20</v>
      </c>
      <c r="F40" s="13">
        <f t="shared" si="0"/>
        <v>0</v>
      </c>
    </row>
    <row r="41" spans="1:6" x14ac:dyDescent="0.25">
      <c r="A41" s="14">
        <v>23</v>
      </c>
      <c r="B41" s="58" t="str">
        <f>'PROFIL KELAS'!B40</f>
        <v>NUR ATIQAH BALQIS BINTI MARUDDIN</v>
      </c>
      <c r="C41" s="58" t="str">
        <f>'PROFIL KELAS'!C40</f>
        <v>6 CERDIK</v>
      </c>
      <c r="D41" s="58" t="str">
        <f>'PROFIL KELAS'!D40</f>
        <v>BW04040</v>
      </c>
      <c r="E41" s="59">
        <f>'PROFIL KELAS'!S40</f>
        <v>40</v>
      </c>
      <c r="F41" s="13">
        <f t="shared" si="0"/>
        <v>0</v>
      </c>
    </row>
    <row r="42" spans="1:6" x14ac:dyDescent="0.25">
      <c r="A42" s="14">
        <v>24</v>
      </c>
      <c r="B42" s="58" t="str">
        <f>'PROFIL KELAS'!B41</f>
        <v>NUR DAMIA NAJWA BINTI MOHAMAD NIZAM</v>
      </c>
      <c r="C42" s="58" t="str">
        <f>'PROFIL KELAS'!C41</f>
        <v>6 CERDIK</v>
      </c>
      <c r="D42" s="58" t="str">
        <f>'PROFIL KELAS'!D41</f>
        <v>BY56713</v>
      </c>
      <c r="E42" s="59">
        <f>'PROFIL KELAS'!S41</f>
        <v>40</v>
      </c>
      <c r="F42" s="13">
        <f t="shared" si="0"/>
        <v>0</v>
      </c>
    </row>
    <row r="43" spans="1:6" x14ac:dyDescent="0.25">
      <c r="A43" s="14">
        <v>25</v>
      </c>
      <c r="B43" s="58" t="str">
        <f>'PROFIL KELAS'!B42</f>
        <v>NUR HAZURA IZATIE BINTI NOR SHAHFUDIN</v>
      </c>
      <c r="C43" s="58" t="str">
        <f>'PROFIL KELAS'!C42</f>
        <v>6 CERDIK</v>
      </c>
      <c r="D43" s="58" t="str">
        <f>'PROFIL KELAS'!D42</f>
        <v>CB47713</v>
      </c>
      <c r="E43" s="59">
        <f>'PROFIL KELAS'!S42</f>
        <v>40</v>
      </c>
      <c r="F43" s="13">
        <f t="shared" si="0"/>
        <v>0</v>
      </c>
    </row>
    <row r="44" spans="1:6" x14ac:dyDescent="0.25">
      <c r="A44" s="14">
        <v>26</v>
      </c>
      <c r="B44" s="58" t="str">
        <f>'PROFIL KELAS'!B43</f>
        <v>NUR SYAFFIAHTUL HANIS BINTI MOHD ZAINIZAM</v>
      </c>
      <c r="C44" s="58" t="str">
        <f>'PROFIL KELAS'!C43</f>
        <v>6 CERDIK</v>
      </c>
      <c r="D44" s="58" t="str">
        <f>'PROFIL KELAS'!D43</f>
        <v>BX63361</v>
      </c>
      <c r="E44" s="59">
        <f>'PROFIL KELAS'!S43</f>
        <v>20</v>
      </c>
      <c r="F44" s="13">
        <f t="shared" si="0"/>
        <v>0</v>
      </c>
    </row>
    <row r="45" spans="1:6" x14ac:dyDescent="0.25">
      <c r="A45" s="14">
        <v>27</v>
      </c>
      <c r="B45" s="58" t="str">
        <f>'PROFIL KELAS'!B44</f>
        <v>NURIN KHAIRA BINTI ABDULLAH</v>
      </c>
      <c r="C45" s="58" t="str">
        <f>'PROFIL KELAS'!C44</f>
        <v>6 CERDIK</v>
      </c>
      <c r="D45" s="58" t="str">
        <f>'PROFIL KELAS'!D44</f>
        <v>BY56722</v>
      </c>
      <c r="E45" s="59">
        <f>'PROFIL KELAS'!S44</f>
        <v>70</v>
      </c>
      <c r="F45" s="13">
        <f t="shared" si="0"/>
        <v>0</v>
      </c>
    </row>
    <row r="46" spans="1:6" x14ac:dyDescent="0.25">
      <c r="A46" s="14">
        <v>28</v>
      </c>
      <c r="B46" s="58" t="str">
        <f>'PROFIL KELAS'!B45</f>
        <v>NURMIZA SOFIA BINTI HELMYZAN</v>
      </c>
      <c r="C46" s="58" t="str">
        <f>'PROFIL KELAS'!C45</f>
        <v>6 CERDIK</v>
      </c>
      <c r="D46" s="58" t="str">
        <f>'PROFIL KELAS'!D45</f>
        <v>BY43841</v>
      </c>
      <c r="E46" s="59">
        <f>'PROFIL KELAS'!S45</f>
        <v>100</v>
      </c>
      <c r="F46" s="13">
        <f t="shared" si="0"/>
        <v>0</v>
      </c>
    </row>
    <row r="47" spans="1:6" x14ac:dyDescent="0.25">
      <c r="A47" s="14">
        <v>29</v>
      </c>
      <c r="B47" s="58" t="str">
        <f>'PROFIL KELAS'!B46</f>
        <v>NURUL QISTINA BINTI MAHDHIR</v>
      </c>
      <c r="C47" s="58" t="str">
        <f>'PROFIL KELAS'!C46</f>
        <v>6 CERDIK</v>
      </c>
      <c r="D47" s="58" t="str">
        <f>'PROFIL KELAS'!D46</f>
        <v>CA92823</v>
      </c>
      <c r="E47" s="59">
        <f>'PROFIL KELAS'!S46</f>
        <v>30</v>
      </c>
      <c r="F47" s="13">
        <f t="shared" si="0"/>
        <v>0</v>
      </c>
    </row>
    <row r="48" spans="1:6" x14ac:dyDescent="0.25">
      <c r="A48" s="14">
        <v>30</v>
      </c>
      <c r="B48" s="58" t="str">
        <f>'PROFIL KELAS'!B47</f>
        <v>PUTERI NUR SYAHADAH BINTI MUHAMMAD HANAFI KEW</v>
      </c>
      <c r="C48" s="58" t="str">
        <f>'PROFIL KELAS'!C47</f>
        <v>6 CERDIK</v>
      </c>
      <c r="D48" s="58" t="str">
        <f>'PROFIL KELAS'!D47</f>
        <v>BY52766</v>
      </c>
      <c r="E48" s="59">
        <f>'PROFIL KELAS'!S47</f>
        <v>60</v>
      </c>
      <c r="F48" s="13">
        <f t="shared" si="0"/>
        <v>0</v>
      </c>
    </row>
    <row r="49" spans="1:6" x14ac:dyDescent="0.25">
      <c r="A49" s="14">
        <v>31</v>
      </c>
      <c r="B49" s="58" t="str">
        <f>'PROFIL KELAS'!B48</f>
        <v>RAJA MUZZAFFAR SHAH BIN RAJA NAZRULAZMIR</v>
      </c>
      <c r="C49" s="58" t="str">
        <f>'PROFIL KELAS'!C48</f>
        <v>6 CERDIK</v>
      </c>
      <c r="D49" s="58" t="str">
        <f>'PROFIL KELAS'!D48</f>
        <v>CB48439</v>
      </c>
      <c r="E49" s="59">
        <f>'PROFIL KELAS'!S48</f>
        <v>90</v>
      </c>
      <c r="F49" s="13">
        <f t="shared" si="0"/>
        <v>0</v>
      </c>
    </row>
    <row r="50" spans="1:6" x14ac:dyDescent="0.25">
      <c r="A50" s="14">
        <v>32</v>
      </c>
      <c r="B50" s="58" t="str">
        <f>'PROFIL KELAS'!B49</f>
        <v>SITI NORNAZIATUL AZRINDA BINTI AZMAN</v>
      </c>
      <c r="C50" s="58" t="str">
        <f>'PROFIL KELAS'!C49</f>
        <v>6 CERDIK</v>
      </c>
      <c r="D50" s="58" t="str">
        <f>'PROFIL KELAS'!D49</f>
        <v>BY20222</v>
      </c>
      <c r="E50" s="59">
        <f>'PROFIL KELAS'!S49</f>
        <v>60</v>
      </c>
      <c r="F50" s="13">
        <f t="shared" si="0"/>
        <v>0</v>
      </c>
    </row>
    <row r="51" spans="1:6" x14ac:dyDescent="0.25">
      <c r="A51" s="14">
        <v>33</v>
      </c>
      <c r="B51" s="58" t="str">
        <f>'PROFIL KELAS'!B50</f>
        <v>WARDATUL BATRISYIA BINTI MOHD FAIZUL</v>
      </c>
      <c r="C51" s="58" t="str">
        <f>'PROFIL KELAS'!C50</f>
        <v>6 CERDIK</v>
      </c>
      <c r="D51" s="58" t="str">
        <f>'PROFIL KELAS'!D50</f>
        <v>CA37578</v>
      </c>
      <c r="E51" s="59">
        <f>'PROFIL KELAS'!S50</f>
        <v>40</v>
      </c>
      <c r="F51" s="13">
        <f t="shared" ref="F51:F68" si="1">VLOOKUP(E51,GRED4,3,TRUE)</f>
        <v>0</v>
      </c>
    </row>
    <row r="52" spans="1:6" x14ac:dyDescent="0.25">
      <c r="A52" s="14">
        <v>34</v>
      </c>
      <c r="B52" s="58" t="str">
        <f>'PROFIL KELAS'!B51</f>
        <v/>
      </c>
      <c r="C52" s="58" t="str">
        <f>'PROFIL KELAS'!C51</f>
        <v/>
      </c>
      <c r="D52" s="58" t="str">
        <f>'PROFIL KELAS'!D51</f>
        <v/>
      </c>
      <c r="E52" s="59" t="str">
        <f>'PROFIL KELAS'!S51</f>
        <v/>
      </c>
      <c r="F52" s="13" t="e">
        <f t="shared" si="1"/>
        <v>#N/A</v>
      </c>
    </row>
    <row r="53" spans="1:6" x14ac:dyDescent="0.25">
      <c r="A53" s="14">
        <v>35</v>
      </c>
      <c r="B53" s="58" t="str">
        <f>'PROFIL KELAS'!B52</f>
        <v/>
      </c>
      <c r="C53" s="58" t="str">
        <f>'PROFIL KELAS'!C52</f>
        <v/>
      </c>
      <c r="D53" s="58" t="str">
        <f>'PROFIL KELAS'!D52</f>
        <v/>
      </c>
      <c r="E53" s="59" t="str">
        <f>'PROFIL KELAS'!S52</f>
        <v/>
      </c>
      <c r="F53" s="13" t="e">
        <f t="shared" si="1"/>
        <v>#N/A</v>
      </c>
    </row>
    <row r="54" spans="1:6" x14ac:dyDescent="0.25">
      <c r="A54" s="14">
        <v>36</v>
      </c>
      <c r="B54" s="58" t="str">
        <f>'PROFIL KELAS'!B53</f>
        <v/>
      </c>
      <c r="C54" s="58" t="str">
        <f>'PROFIL KELAS'!C53</f>
        <v/>
      </c>
      <c r="D54" s="58" t="str">
        <f>'PROFIL KELAS'!D53</f>
        <v/>
      </c>
      <c r="E54" s="59" t="str">
        <f>'PROFIL KELAS'!S53</f>
        <v/>
      </c>
      <c r="F54" s="13" t="e">
        <f t="shared" si="1"/>
        <v>#N/A</v>
      </c>
    </row>
    <row r="55" spans="1:6" x14ac:dyDescent="0.25">
      <c r="A55" s="14">
        <v>37</v>
      </c>
      <c r="B55" s="58" t="str">
        <f>'PROFIL KELAS'!B54</f>
        <v/>
      </c>
      <c r="C55" s="58" t="str">
        <f>'PROFIL KELAS'!C54</f>
        <v/>
      </c>
      <c r="D55" s="58" t="str">
        <f>'PROFIL KELAS'!D54</f>
        <v/>
      </c>
      <c r="E55" s="59" t="str">
        <f>'PROFIL KELAS'!S54</f>
        <v/>
      </c>
      <c r="F55" s="13" t="e">
        <f t="shared" si="1"/>
        <v>#N/A</v>
      </c>
    </row>
    <row r="56" spans="1:6" x14ac:dyDescent="0.25">
      <c r="A56" s="14">
        <v>38</v>
      </c>
      <c r="B56" s="58" t="str">
        <f>'PROFIL KELAS'!B55</f>
        <v/>
      </c>
      <c r="C56" s="58" t="str">
        <f>'PROFIL KELAS'!C55</f>
        <v/>
      </c>
      <c r="D56" s="58" t="str">
        <f>'PROFIL KELAS'!D55</f>
        <v/>
      </c>
      <c r="E56" s="59" t="str">
        <f>'PROFIL KELAS'!S55</f>
        <v/>
      </c>
      <c r="F56" s="13" t="e">
        <f t="shared" si="1"/>
        <v>#N/A</v>
      </c>
    </row>
    <row r="57" spans="1:6" x14ac:dyDescent="0.25">
      <c r="A57" s="14">
        <v>39</v>
      </c>
      <c r="B57" s="58" t="str">
        <f>'PROFIL KELAS'!B56</f>
        <v/>
      </c>
      <c r="C57" s="58" t="str">
        <f>'PROFIL KELAS'!C56</f>
        <v/>
      </c>
      <c r="D57" s="58" t="str">
        <f>'PROFIL KELAS'!D56</f>
        <v/>
      </c>
      <c r="E57" s="59" t="str">
        <f>'PROFIL KELAS'!S56</f>
        <v/>
      </c>
      <c r="F57" s="13" t="e">
        <f t="shared" si="1"/>
        <v>#N/A</v>
      </c>
    </row>
    <row r="58" spans="1:6" x14ac:dyDescent="0.25">
      <c r="A58" s="14">
        <v>40</v>
      </c>
      <c r="B58" s="58" t="str">
        <f>'PROFIL KELAS'!B57</f>
        <v/>
      </c>
      <c r="C58" s="58" t="str">
        <f>'PROFIL KELAS'!C57</f>
        <v/>
      </c>
      <c r="D58" s="58" t="str">
        <f>'PROFIL KELAS'!D57</f>
        <v/>
      </c>
      <c r="E58" s="59" t="str">
        <f>'PROFIL KELAS'!S57</f>
        <v/>
      </c>
      <c r="F58" s="13" t="e">
        <f t="shared" si="1"/>
        <v>#N/A</v>
      </c>
    </row>
    <row r="59" spans="1:6" x14ac:dyDescent="0.25">
      <c r="A59" s="14">
        <v>41</v>
      </c>
      <c r="B59" s="58" t="str">
        <f>'PROFIL KELAS'!B58</f>
        <v/>
      </c>
      <c r="C59" s="58" t="str">
        <f>'PROFIL KELAS'!C58</f>
        <v/>
      </c>
      <c r="D59" s="58" t="str">
        <f>'PROFIL KELAS'!D58</f>
        <v/>
      </c>
      <c r="E59" s="59" t="str">
        <f>'PROFIL KELAS'!S58</f>
        <v/>
      </c>
      <c r="F59" s="13" t="e">
        <f t="shared" si="1"/>
        <v>#N/A</v>
      </c>
    </row>
    <row r="60" spans="1:6" x14ac:dyDescent="0.25">
      <c r="A60" s="14">
        <v>42</v>
      </c>
      <c r="B60" s="58" t="str">
        <f>'PROFIL KELAS'!B59</f>
        <v/>
      </c>
      <c r="C60" s="58" t="str">
        <f>'PROFIL KELAS'!C59</f>
        <v/>
      </c>
      <c r="D60" s="58" t="str">
        <f>'PROFIL KELAS'!D59</f>
        <v/>
      </c>
      <c r="E60" s="59" t="str">
        <f>'PROFIL KELAS'!S59</f>
        <v/>
      </c>
      <c r="F60" s="13" t="e">
        <f t="shared" si="1"/>
        <v>#N/A</v>
      </c>
    </row>
    <row r="61" spans="1:6" x14ac:dyDescent="0.25">
      <c r="A61" s="14">
        <v>43</v>
      </c>
      <c r="B61" s="58" t="str">
        <f>'PROFIL KELAS'!B60</f>
        <v/>
      </c>
      <c r="C61" s="58" t="str">
        <f>'PROFIL KELAS'!C60</f>
        <v/>
      </c>
      <c r="D61" s="58" t="str">
        <f>'PROFIL KELAS'!D60</f>
        <v/>
      </c>
      <c r="E61" s="59" t="str">
        <f>'PROFIL KELAS'!S60</f>
        <v/>
      </c>
      <c r="F61" s="13" t="e">
        <f t="shared" si="1"/>
        <v>#N/A</v>
      </c>
    </row>
    <row r="62" spans="1:6" x14ac:dyDescent="0.25">
      <c r="A62" s="14">
        <v>44</v>
      </c>
      <c r="B62" s="58" t="str">
        <f>'PROFIL KELAS'!B61</f>
        <v/>
      </c>
      <c r="C62" s="58" t="str">
        <f>'PROFIL KELAS'!C61</f>
        <v/>
      </c>
      <c r="D62" s="58" t="str">
        <f>'PROFIL KELAS'!D61</f>
        <v/>
      </c>
      <c r="E62" s="59" t="str">
        <f>'PROFIL KELAS'!S61</f>
        <v/>
      </c>
      <c r="F62" s="13" t="e">
        <f t="shared" si="1"/>
        <v>#N/A</v>
      </c>
    </row>
    <row r="63" spans="1:6" x14ac:dyDescent="0.25">
      <c r="A63" s="14">
        <v>45</v>
      </c>
      <c r="B63" s="58" t="str">
        <f>'PROFIL KELAS'!B62</f>
        <v/>
      </c>
      <c r="C63" s="58" t="str">
        <f>'PROFIL KELAS'!C62</f>
        <v/>
      </c>
      <c r="D63" s="58" t="str">
        <f>'PROFIL KELAS'!D62</f>
        <v/>
      </c>
      <c r="E63" s="59" t="str">
        <f>'PROFIL KELAS'!S62</f>
        <v/>
      </c>
      <c r="F63" s="13" t="e">
        <f t="shared" si="1"/>
        <v>#N/A</v>
      </c>
    </row>
    <row r="64" spans="1:6" x14ac:dyDescent="0.25">
      <c r="A64" s="14">
        <v>46</v>
      </c>
      <c r="B64" s="58" t="str">
        <f>'PROFIL KELAS'!B63</f>
        <v/>
      </c>
      <c r="C64" s="58" t="str">
        <f>'PROFIL KELAS'!C63</f>
        <v/>
      </c>
      <c r="D64" s="58" t="str">
        <f>'PROFIL KELAS'!D63</f>
        <v/>
      </c>
      <c r="E64" s="59" t="str">
        <f>'PROFIL KELAS'!S63</f>
        <v/>
      </c>
      <c r="F64" s="13" t="e">
        <f t="shared" si="1"/>
        <v>#N/A</v>
      </c>
    </row>
    <row r="65" spans="1:6" x14ac:dyDescent="0.25">
      <c r="A65" s="14">
        <v>47</v>
      </c>
      <c r="B65" s="58" t="str">
        <f>'PROFIL KELAS'!B64</f>
        <v/>
      </c>
      <c r="C65" s="58" t="str">
        <f>'PROFIL KELAS'!C64</f>
        <v/>
      </c>
      <c r="D65" s="58" t="str">
        <f>'PROFIL KELAS'!D64</f>
        <v/>
      </c>
      <c r="E65" s="59" t="str">
        <f>'PROFIL KELAS'!S64</f>
        <v/>
      </c>
      <c r="F65" s="13" t="e">
        <f t="shared" si="1"/>
        <v>#N/A</v>
      </c>
    </row>
    <row r="66" spans="1:6" x14ac:dyDescent="0.25">
      <c r="A66" s="14">
        <v>48</v>
      </c>
      <c r="B66" s="58" t="str">
        <f>'PROFIL KELAS'!B65</f>
        <v/>
      </c>
      <c r="C66" s="58" t="str">
        <f>'PROFIL KELAS'!C65</f>
        <v/>
      </c>
      <c r="D66" s="58" t="str">
        <f>'PROFIL KELAS'!D65</f>
        <v/>
      </c>
      <c r="E66" s="59" t="str">
        <f>'PROFIL KELAS'!S65</f>
        <v/>
      </c>
      <c r="F66" s="13" t="e">
        <f t="shared" si="1"/>
        <v>#N/A</v>
      </c>
    </row>
    <row r="67" spans="1:6" x14ac:dyDescent="0.25">
      <c r="A67" s="14">
        <v>49</v>
      </c>
      <c r="B67" s="58" t="str">
        <f>'PROFIL KELAS'!B66</f>
        <v/>
      </c>
      <c r="C67" s="58" t="str">
        <f>'PROFIL KELAS'!C66</f>
        <v/>
      </c>
      <c r="D67" s="58" t="str">
        <f>'PROFIL KELAS'!D66</f>
        <v/>
      </c>
      <c r="E67" s="59" t="str">
        <f>'PROFIL KELAS'!S66</f>
        <v/>
      </c>
      <c r="F67" s="13" t="e">
        <f t="shared" si="1"/>
        <v>#N/A</v>
      </c>
    </row>
    <row r="68" spans="1:6" x14ac:dyDescent="0.25">
      <c r="A68" s="14">
        <v>50</v>
      </c>
      <c r="B68" s="58" t="str">
        <f>'PROFIL KELAS'!B67</f>
        <v/>
      </c>
      <c r="C68" s="58" t="str">
        <f>'PROFIL KELAS'!C67</f>
        <v/>
      </c>
      <c r="D68" s="58" t="str">
        <f>'PROFIL KELAS'!D67</f>
        <v/>
      </c>
      <c r="E68" s="59" t="str">
        <f>'PROFIL KELAS'!S67</f>
        <v/>
      </c>
      <c r="F68" s="13" t="e">
        <f t="shared" si="1"/>
        <v>#N/A</v>
      </c>
    </row>
    <row r="70" spans="1:6" x14ac:dyDescent="0.25">
      <c r="A70" s="15"/>
      <c r="C70" s="15"/>
      <c r="D70" s="15"/>
    </row>
    <row r="71" spans="1:6" x14ac:dyDescent="0.25">
      <c r="A71" s="16"/>
      <c r="C71" s="16"/>
      <c r="D71" s="16"/>
    </row>
    <row r="72" spans="1:6" x14ac:dyDescent="0.25">
      <c r="A72" s="15"/>
      <c r="C72" s="15"/>
      <c r="D72" s="15"/>
      <c r="E72" s="5" t="s">
        <v>133</v>
      </c>
    </row>
    <row r="73" spans="1:6" x14ac:dyDescent="0.25">
      <c r="A73" s="15"/>
      <c r="C73" s="15"/>
      <c r="D73" s="15"/>
      <c r="E73" s="242" t="s">
        <v>126</v>
      </c>
      <c r="F73" s="237" t="s">
        <v>127</v>
      </c>
    </row>
    <row r="74" spans="1:6" x14ac:dyDescent="0.25">
      <c r="A74" s="15"/>
      <c r="C74" s="15"/>
      <c r="D74" s="15"/>
      <c r="E74" s="244" t="s">
        <v>129</v>
      </c>
    </row>
    <row r="75" spans="1:6" x14ac:dyDescent="0.25">
      <c r="A75" s="15"/>
      <c r="C75" s="15"/>
      <c r="D75" s="15"/>
      <c r="E75" s="244" t="s">
        <v>130</v>
      </c>
    </row>
    <row r="76" spans="1:6" x14ac:dyDescent="0.25">
      <c r="A76" s="15"/>
      <c r="C76" s="15"/>
      <c r="D76" s="15"/>
    </row>
    <row r="77" spans="1:6" x14ac:dyDescent="0.25">
      <c r="A77" s="15"/>
      <c r="C77" s="15"/>
      <c r="D77" s="238" t="s">
        <v>8</v>
      </c>
    </row>
  </sheetData>
  <sheetProtection password="CC36" sheet="1" insertColumns="0" insertRows="0" deleteColumns="0" deleteRows="0" sort="0" autoFilter="0"/>
  <autoFilter ref="B18:F68"/>
  <mergeCells count="4">
    <mergeCell ref="A9:F9"/>
    <mergeCell ref="A6:F6"/>
    <mergeCell ref="A7:F7"/>
    <mergeCell ref="A8:F8"/>
  </mergeCells>
  <pageMargins left="1" right="1" top="0.75" bottom="0.75" header="0.3" footer="0.3"/>
  <pageSetup paperSize="9" scale="67" orientation="portrait" horizontalDpi="4294967293" r:id="rId1"/>
  <colBreaks count="1" manualBreakCount="1">
    <brk id="6" max="1048575" man="1"/>
  </col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N77"/>
  <sheetViews>
    <sheetView showGridLines="0" showRowColHeaders="0" workbookViewId="0">
      <selection activeCell="F12" sqref="F12"/>
    </sheetView>
  </sheetViews>
  <sheetFormatPr defaultColWidth="9.140625" defaultRowHeight="15" x14ac:dyDescent="0.25"/>
  <cols>
    <col min="1" max="1" width="6" style="5" customWidth="1"/>
    <col min="2" max="2" width="42.85546875" style="5" customWidth="1"/>
    <col min="3" max="3" width="17.140625" style="5" customWidth="1"/>
    <col min="4" max="4" width="18.5703125" style="5" customWidth="1"/>
    <col min="5" max="5" width="16.5703125" style="5" customWidth="1"/>
    <col min="6" max="6" width="17.140625" style="5" customWidth="1"/>
    <col min="7" max="16384" width="9.140625" style="11"/>
  </cols>
  <sheetData>
    <row r="1" spans="1:14" s="8" customFormat="1" ht="12.75" x14ac:dyDescent="0.2">
      <c r="A1" s="1"/>
      <c r="B1" s="1"/>
      <c r="C1" s="38"/>
      <c r="D1" s="38"/>
      <c r="E1" s="38"/>
      <c r="F1" s="38"/>
      <c r="G1" s="17"/>
      <c r="H1" s="17"/>
      <c r="I1" s="17"/>
      <c r="J1" s="17"/>
      <c r="K1" s="17"/>
      <c r="L1" s="17"/>
      <c r="M1" s="18"/>
      <c r="N1" s="18"/>
    </row>
    <row r="2" spans="1:14" s="8" customFormat="1" ht="12.75" x14ac:dyDescent="0.2">
      <c r="A2" s="1"/>
      <c r="B2" s="1"/>
      <c r="C2" s="37"/>
      <c r="D2" s="37"/>
      <c r="E2" s="38"/>
      <c r="F2" s="38"/>
      <c r="G2" s="17"/>
      <c r="H2" s="19"/>
      <c r="I2" s="19"/>
      <c r="J2" s="19"/>
      <c r="K2" s="19"/>
      <c r="L2" s="19"/>
      <c r="M2" s="18"/>
      <c r="N2" s="18"/>
    </row>
    <row r="3" spans="1:14" s="8" customFormat="1" ht="12.75" x14ac:dyDescent="0.2">
      <c r="A3" s="1"/>
      <c r="B3" s="1"/>
      <c r="C3" s="37"/>
      <c r="D3" s="37"/>
      <c r="E3" s="3"/>
      <c r="F3" s="3"/>
      <c r="G3" s="19"/>
      <c r="H3" s="19"/>
      <c r="I3" s="19"/>
      <c r="J3" s="19"/>
      <c r="K3" s="19"/>
      <c r="L3" s="19"/>
      <c r="M3" s="18"/>
      <c r="N3" s="18"/>
    </row>
    <row r="4" spans="1:14" s="8" customFormat="1" ht="12.75" x14ac:dyDescent="0.2">
      <c r="A4" s="1"/>
      <c r="B4" s="1"/>
      <c r="C4" s="38"/>
      <c r="D4" s="38"/>
      <c r="E4" s="3"/>
      <c r="F4" s="3"/>
      <c r="G4" s="19"/>
      <c r="H4" s="17"/>
      <c r="I4" s="17"/>
      <c r="J4" s="17"/>
      <c r="K4" s="17"/>
      <c r="L4" s="17"/>
      <c r="M4" s="18"/>
      <c r="N4" s="18"/>
    </row>
    <row r="5" spans="1:14" s="8" customFormat="1" ht="12.75" x14ac:dyDescent="0.2">
      <c r="A5" s="1"/>
      <c r="B5" s="1"/>
      <c r="C5" s="38"/>
      <c r="D5" s="38"/>
      <c r="E5" s="38"/>
      <c r="F5" s="38"/>
      <c r="G5" s="17"/>
      <c r="H5" s="17"/>
      <c r="I5" s="17"/>
      <c r="J5" s="17"/>
      <c r="K5" s="17"/>
      <c r="L5" s="17"/>
      <c r="M5" s="18"/>
      <c r="N5" s="18"/>
    </row>
    <row r="6" spans="1:14" s="8" customFormat="1" ht="12.75" x14ac:dyDescent="0.2">
      <c r="A6" s="1"/>
      <c r="B6" s="1"/>
      <c r="C6" s="38"/>
      <c r="D6" s="38"/>
      <c r="E6" s="38"/>
      <c r="F6" s="38"/>
      <c r="G6" s="17"/>
      <c r="H6" s="17"/>
      <c r="I6" s="17"/>
      <c r="J6" s="17"/>
      <c r="K6" s="17"/>
      <c r="L6" s="17"/>
      <c r="M6" s="18"/>
      <c r="N6" s="18"/>
    </row>
    <row r="7" spans="1:14" s="8" customFormat="1" ht="15.75" x14ac:dyDescent="0.2">
      <c r="A7" s="265" t="s">
        <v>124</v>
      </c>
      <c r="B7" s="265"/>
      <c r="C7" s="265"/>
      <c r="D7" s="265"/>
      <c r="E7" s="265"/>
      <c r="F7" s="265"/>
      <c r="G7" s="17"/>
      <c r="H7" s="17"/>
      <c r="I7" s="17"/>
      <c r="J7" s="17"/>
      <c r="K7" s="17"/>
      <c r="L7" s="17"/>
      <c r="M7" s="18"/>
      <c r="N7" s="18"/>
    </row>
    <row r="8" spans="1:14" s="8" customFormat="1" ht="15.75" x14ac:dyDescent="0.2">
      <c r="A8" s="265" t="s">
        <v>88</v>
      </c>
      <c r="B8" s="265"/>
      <c r="C8" s="265"/>
      <c r="D8" s="265"/>
      <c r="E8" s="265"/>
      <c r="F8" s="265"/>
      <c r="G8" s="17"/>
      <c r="H8" s="17"/>
      <c r="I8" s="17"/>
      <c r="J8" s="17"/>
      <c r="K8" s="17"/>
      <c r="L8" s="17"/>
      <c r="M8" s="18"/>
      <c r="N8" s="18"/>
    </row>
    <row r="9" spans="1:14" s="8" customFormat="1" ht="15.75" x14ac:dyDescent="0.2">
      <c r="A9" s="265" t="s">
        <v>53</v>
      </c>
      <c r="B9" s="265"/>
      <c r="C9" s="265"/>
      <c r="D9" s="265"/>
      <c r="E9" s="265"/>
      <c r="F9" s="265"/>
      <c r="G9" s="19"/>
      <c r="H9" s="19"/>
      <c r="I9" s="19"/>
      <c r="J9" s="19"/>
      <c r="K9" s="19"/>
      <c r="L9" s="19"/>
      <c r="M9" s="19"/>
      <c r="N9" s="19"/>
    </row>
    <row r="10" spans="1:14" s="8" customFormat="1" ht="15.75" x14ac:dyDescent="0.2">
      <c r="A10" s="265" t="s">
        <v>87</v>
      </c>
      <c r="B10" s="265"/>
      <c r="C10" s="265"/>
      <c r="D10" s="265"/>
      <c r="E10" s="265"/>
      <c r="F10" s="265"/>
      <c r="G10" s="18"/>
      <c r="H10" s="18"/>
      <c r="I10" s="18"/>
      <c r="J10" s="18"/>
      <c r="K10" s="18"/>
      <c r="L10" s="18"/>
      <c r="M10" s="18"/>
      <c r="N10" s="18"/>
    </row>
    <row r="11" spans="1:14" s="8" customFormat="1" ht="12.75" x14ac:dyDescent="0.2">
      <c r="A11" s="37"/>
      <c r="B11" s="37"/>
      <c r="C11" s="37"/>
      <c r="D11" s="37"/>
      <c r="E11" s="37"/>
      <c r="F11" s="37"/>
      <c r="G11" s="18"/>
      <c r="H11" s="18"/>
      <c r="I11" s="18"/>
      <c r="J11" s="18"/>
      <c r="K11" s="18"/>
      <c r="L11" s="18"/>
      <c r="M11" s="18"/>
      <c r="N11" s="18"/>
    </row>
    <row r="12" spans="1:14" s="8" customFormat="1" ht="12.75" x14ac:dyDescent="0.2">
      <c r="A12" s="37"/>
      <c r="B12" s="36" t="s">
        <v>99</v>
      </c>
      <c r="C12" s="109" t="str">
        <f>DATA!C2</f>
        <v>SK FELDA PALONG 5</v>
      </c>
      <c r="D12" s="37"/>
      <c r="E12" s="37"/>
      <c r="F12" s="37"/>
      <c r="G12" s="10"/>
      <c r="H12" s="10"/>
      <c r="I12" s="10"/>
      <c r="J12" s="10"/>
      <c r="K12" s="10"/>
      <c r="L12" s="10"/>
      <c r="M12" s="10"/>
      <c r="N12" s="10"/>
    </row>
    <row r="13" spans="1:14" s="8" customFormat="1" ht="12.75" x14ac:dyDescent="0.2">
      <c r="A13" s="110"/>
      <c r="B13" s="36" t="s">
        <v>100</v>
      </c>
      <c r="C13" s="109" t="str">
        <f>DATA!C3</f>
        <v>NBA6016</v>
      </c>
      <c r="D13" s="110"/>
      <c r="E13" s="110"/>
      <c r="F13" s="110"/>
      <c r="G13" s="10"/>
      <c r="H13" s="10"/>
      <c r="I13" s="10"/>
      <c r="J13" s="10"/>
      <c r="K13" s="10"/>
      <c r="L13" s="10"/>
      <c r="M13" s="10"/>
      <c r="N13" s="10"/>
    </row>
    <row r="14" spans="1:14" s="8" customFormat="1" ht="12.75" x14ac:dyDescent="0.2">
      <c r="A14" s="4"/>
      <c r="B14" s="4" t="s">
        <v>101</v>
      </c>
      <c r="C14" s="109" t="str">
        <f>'PROFIL KELAS'!D14</f>
        <v>6 CERDIK</v>
      </c>
      <c r="D14" s="38"/>
      <c r="E14" s="38"/>
      <c r="F14" s="38"/>
      <c r="G14" s="17"/>
      <c r="H14" s="17"/>
      <c r="I14" s="17"/>
      <c r="J14" s="17"/>
      <c r="K14" s="17"/>
      <c r="L14" s="17"/>
      <c r="M14" s="18"/>
      <c r="N14" s="18"/>
    </row>
    <row r="15" spans="1:14" s="8" customFormat="1" ht="12.75" x14ac:dyDescent="0.2">
      <c r="A15" s="4"/>
      <c r="B15" s="4"/>
      <c r="C15" s="109"/>
      <c r="D15" s="38"/>
      <c r="E15" s="38"/>
      <c r="F15" s="38"/>
      <c r="G15" s="17"/>
      <c r="H15" s="17"/>
      <c r="I15" s="17"/>
      <c r="J15" s="17"/>
      <c r="K15" s="17"/>
      <c r="L15" s="17"/>
      <c r="M15" s="18"/>
      <c r="N15" s="18"/>
    </row>
    <row r="16" spans="1:14" s="8" customFormat="1" ht="12.75" x14ac:dyDescent="0.2">
      <c r="A16" s="4"/>
      <c r="B16" s="4" t="s">
        <v>42</v>
      </c>
      <c r="C16" s="39" t="s">
        <v>49</v>
      </c>
      <c r="D16" s="38"/>
      <c r="E16" s="38"/>
      <c r="F16" s="38"/>
      <c r="G16" s="17"/>
      <c r="H16" s="17"/>
      <c r="I16" s="17"/>
      <c r="J16" s="17"/>
      <c r="K16" s="17"/>
      <c r="L16" s="17"/>
      <c r="M16" s="18"/>
      <c r="N16" s="18"/>
    </row>
    <row r="17" spans="1:14" s="8" customFormat="1" ht="13.5" thickBot="1" x14ac:dyDescent="0.25">
      <c r="A17" s="1"/>
      <c r="B17" s="1"/>
      <c r="C17" s="38"/>
      <c r="D17" s="38"/>
      <c r="E17" s="38"/>
      <c r="F17" s="38"/>
      <c r="G17" s="17"/>
      <c r="H17" s="17"/>
      <c r="I17" s="17"/>
      <c r="J17" s="17"/>
      <c r="K17" s="17"/>
      <c r="L17" s="17"/>
      <c r="M17" s="18"/>
      <c r="N17" s="18"/>
    </row>
    <row r="18" spans="1:14" ht="13.5" customHeight="1" thickBot="1" x14ac:dyDescent="0.3">
      <c r="A18" s="48" t="s">
        <v>0</v>
      </c>
      <c r="B18" s="167" t="s">
        <v>1</v>
      </c>
      <c r="C18" s="167" t="s">
        <v>4</v>
      </c>
      <c r="D18" s="167" t="s">
        <v>2</v>
      </c>
      <c r="E18" s="168" t="s">
        <v>49</v>
      </c>
      <c r="F18" s="169" t="s">
        <v>3</v>
      </c>
    </row>
    <row r="19" spans="1:14" x14ac:dyDescent="0.25">
      <c r="A19" s="12">
        <v>1</v>
      </c>
      <c r="B19" s="58" t="str">
        <f>'PROFIL KELAS'!B18</f>
        <v>ABDUL KHAIRIL IZWAN BIN ABDUL KHALID</v>
      </c>
      <c r="C19" s="58" t="str">
        <f>'PROFIL KELAS'!C18</f>
        <v>6 CERDIK</v>
      </c>
      <c r="D19" s="58" t="str">
        <f>'PROFIL KELAS'!D18</f>
        <v>BY54520</v>
      </c>
      <c r="E19" s="59">
        <f>'PROFIL KELAS'!U18</f>
        <v>90</v>
      </c>
      <c r="F19" s="13">
        <f t="shared" ref="F19:F50" si="0">VLOOKUP(E19,GRED4,3,TRUE)</f>
        <v>0</v>
      </c>
    </row>
    <row r="20" spans="1:14" x14ac:dyDescent="0.25">
      <c r="A20" s="14">
        <v>2</v>
      </c>
      <c r="B20" s="58" t="str">
        <f>'PROFIL KELAS'!B19</f>
        <v>AMEER SUFFIAN BIN MOHD RAZUAN</v>
      </c>
      <c r="C20" s="58" t="str">
        <f>'PROFIL KELAS'!C19</f>
        <v>6 CERDIK</v>
      </c>
      <c r="D20" s="58" t="str">
        <f>'PROFIL KELAS'!D19</f>
        <v>CB48425</v>
      </c>
      <c r="E20" s="59">
        <f>'PROFIL KELAS'!U19</f>
        <v>90</v>
      </c>
      <c r="F20" s="13">
        <f t="shared" si="0"/>
        <v>0</v>
      </c>
    </row>
    <row r="21" spans="1:14" x14ac:dyDescent="0.25">
      <c r="A21" s="14">
        <v>3</v>
      </c>
      <c r="B21" s="58" t="str">
        <f>'PROFIL KELAS'!B20</f>
        <v>AMEERA SAFFIAH BINTI MOHD RAZUAN</v>
      </c>
      <c r="C21" s="58" t="str">
        <f>'PROFIL KELAS'!C20</f>
        <v>6 CERDIK</v>
      </c>
      <c r="D21" s="58" t="str">
        <f>'PROFIL KELAS'!D20</f>
        <v>CB48424</v>
      </c>
      <c r="E21" s="59">
        <f>'PROFIL KELAS'!U20</f>
        <v>90</v>
      </c>
      <c r="F21" s="13">
        <f t="shared" si="0"/>
        <v>0</v>
      </c>
    </row>
    <row r="22" spans="1:14" x14ac:dyDescent="0.25">
      <c r="A22" s="14">
        <v>4</v>
      </c>
      <c r="B22" s="58" t="str">
        <f>'PROFIL KELAS'!B21</f>
        <v>DARWISY ZULHILMI BIN SHAHIDAN</v>
      </c>
      <c r="C22" s="58" t="str">
        <f>'PROFIL KELAS'!C21</f>
        <v>6 CERDIK</v>
      </c>
      <c r="D22" s="58" t="str">
        <f>'PROFIL KELAS'!D21</f>
        <v>BY54836</v>
      </c>
      <c r="E22" s="59">
        <f>'PROFIL KELAS'!U21</f>
        <v>100</v>
      </c>
      <c r="F22" s="13">
        <f t="shared" si="0"/>
        <v>0</v>
      </c>
    </row>
    <row r="23" spans="1:14" x14ac:dyDescent="0.25">
      <c r="A23" s="14">
        <v>5</v>
      </c>
      <c r="B23" s="58" t="str">
        <f>'PROFIL KELAS'!B22</f>
        <v>DELISHA HANA BINTI AZMAN</v>
      </c>
      <c r="C23" s="58" t="str">
        <f>'PROFIL KELAS'!C22</f>
        <v>6 CERDIK</v>
      </c>
      <c r="D23" s="58" t="str">
        <f>'PROFIL KELAS'!D22</f>
        <v>BY54529</v>
      </c>
      <c r="E23" s="59">
        <f>'PROFIL KELAS'!U22</f>
        <v>80</v>
      </c>
      <c r="F23" s="13">
        <f t="shared" si="0"/>
        <v>0</v>
      </c>
    </row>
    <row r="24" spans="1:14" x14ac:dyDescent="0.25">
      <c r="A24" s="14">
        <v>6</v>
      </c>
      <c r="B24" s="58" t="str">
        <f>'PROFIL KELAS'!B23</f>
        <v>HARRAZ ZAKWAN BIN MOHD IMRANSYAH</v>
      </c>
      <c r="C24" s="58" t="str">
        <f>'PROFIL KELAS'!C23</f>
        <v>6 CERDIK</v>
      </c>
      <c r="D24" s="58" t="str">
        <f>'PROFIL KELAS'!D23</f>
        <v>BX58302</v>
      </c>
      <c r="E24" s="59">
        <f>'PROFIL KELAS'!U23</f>
        <v>90</v>
      </c>
      <c r="F24" s="13">
        <f t="shared" si="0"/>
        <v>0</v>
      </c>
    </row>
    <row r="25" spans="1:14" x14ac:dyDescent="0.25">
      <c r="A25" s="14">
        <v>7</v>
      </c>
      <c r="B25" s="58" t="str">
        <f>'PROFIL KELAS'!B24</f>
        <v>MOHAMAD DANISH DANIAL BIN MOHAMAD NASARUDDIN</v>
      </c>
      <c r="C25" s="58" t="str">
        <f>'PROFIL KELAS'!C24</f>
        <v>6 CERDIK</v>
      </c>
      <c r="D25" s="58" t="str">
        <f>'PROFIL KELAS'!D24</f>
        <v>CA19676</v>
      </c>
      <c r="E25" s="59">
        <f>'PROFIL KELAS'!U24</f>
        <v>90</v>
      </c>
      <c r="F25" s="13">
        <f t="shared" si="0"/>
        <v>0</v>
      </c>
    </row>
    <row r="26" spans="1:14" x14ac:dyDescent="0.25">
      <c r="A26" s="14">
        <v>8</v>
      </c>
      <c r="B26" s="58" t="str">
        <f>'PROFIL KELAS'!B25</f>
        <v>MOHAMAD MIKHAIL HAQIMI BIN ABDULLAH</v>
      </c>
      <c r="C26" s="58" t="str">
        <f>'PROFIL KELAS'!C25</f>
        <v>6 CERDIK</v>
      </c>
      <c r="D26" s="58" t="str">
        <f>'PROFIL KELAS'!D25</f>
        <v>CC54134</v>
      </c>
      <c r="E26" s="59">
        <f>'PROFIL KELAS'!U25</f>
        <v>100</v>
      </c>
      <c r="F26" s="13">
        <f t="shared" si="0"/>
        <v>0</v>
      </c>
    </row>
    <row r="27" spans="1:14" x14ac:dyDescent="0.25">
      <c r="A27" s="14">
        <v>9</v>
      </c>
      <c r="B27" s="58" t="str">
        <f>'PROFIL KELAS'!B26</f>
        <v>MUHAMMAD AMIN BIN ISKANDAR</v>
      </c>
      <c r="C27" s="58" t="str">
        <f>'PROFIL KELAS'!C26</f>
        <v>6 CERDIK</v>
      </c>
      <c r="D27" s="58" t="str">
        <f>'PROFIL KELAS'!D26</f>
        <v>CA39174</v>
      </c>
      <c r="E27" s="59">
        <f>'PROFIL KELAS'!U26</f>
        <v>80</v>
      </c>
      <c r="F27" s="13">
        <f t="shared" si="0"/>
        <v>0</v>
      </c>
    </row>
    <row r="28" spans="1:14" x14ac:dyDescent="0.25">
      <c r="A28" s="14">
        <v>10</v>
      </c>
      <c r="B28" s="58" t="str">
        <f>'PROFIL KELAS'!B27</f>
        <v>MUHAMMAD AMIRUL IMAN BIN ADAM</v>
      </c>
      <c r="C28" s="58" t="str">
        <f>'PROFIL KELAS'!C27</f>
        <v>6 CERDIK</v>
      </c>
      <c r="D28" s="58" t="str">
        <f>'PROFIL KELAS'!D27</f>
        <v>BC59535</v>
      </c>
      <c r="E28" s="59">
        <f>'PROFIL KELAS'!U27</f>
        <v>40</v>
      </c>
      <c r="F28" s="13">
        <f t="shared" si="0"/>
        <v>0</v>
      </c>
    </row>
    <row r="29" spans="1:14" x14ac:dyDescent="0.25">
      <c r="A29" s="14">
        <v>11</v>
      </c>
      <c r="B29" s="58" t="str">
        <f>'PROFIL KELAS'!B28</f>
        <v>MUHAMMAD DANIEL ASHRAF BIN ABDULLAH</v>
      </c>
      <c r="C29" s="58" t="str">
        <f>'PROFIL KELAS'!C28</f>
        <v>6 CERDIK</v>
      </c>
      <c r="D29" s="58" t="str">
        <f>'PROFIL KELAS'!D28</f>
        <v>BY53034</v>
      </c>
      <c r="E29" s="59">
        <f>'PROFIL KELAS'!U28</f>
        <v>90</v>
      </c>
      <c r="F29" s="13">
        <f t="shared" si="0"/>
        <v>0</v>
      </c>
    </row>
    <row r="30" spans="1:14" x14ac:dyDescent="0.25">
      <c r="A30" s="14">
        <v>12</v>
      </c>
      <c r="B30" s="58" t="str">
        <f>'PROFIL KELAS'!B29</f>
        <v>MUHAMMAD DENISH RIFQIE BIN ABD RAHMAN</v>
      </c>
      <c r="C30" s="58" t="str">
        <f>'PROFIL KELAS'!C29</f>
        <v>6 CERDIK</v>
      </c>
      <c r="D30" s="58" t="str">
        <f>'PROFIL KELAS'!D29</f>
        <v>BY55932</v>
      </c>
      <c r="E30" s="59">
        <f>'PROFIL KELAS'!U29</f>
        <v>80</v>
      </c>
      <c r="F30" s="13">
        <f t="shared" si="0"/>
        <v>0</v>
      </c>
    </row>
    <row r="31" spans="1:14" x14ac:dyDescent="0.25">
      <c r="A31" s="14">
        <v>13</v>
      </c>
      <c r="B31" s="58" t="str">
        <f>'PROFIL KELAS'!B30</f>
        <v>MUHAMMAD DENNY IQWAN BIN ABDULLAH</v>
      </c>
      <c r="C31" s="58" t="str">
        <f>'PROFIL KELAS'!C30</f>
        <v>6 CERDIK</v>
      </c>
      <c r="D31" s="58" t="str">
        <f>'PROFIL KELAS'!D30</f>
        <v>CA98972</v>
      </c>
      <c r="E31" s="59">
        <f>'PROFIL KELAS'!U30</f>
        <v>70</v>
      </c>
      <c r="F31" s="13">
        <f t="shared" si="0"/>
        <v>0</v>
      </c>
    </row>
    <row r="32" spans="1:14" x14ac:dyDescent="0.25">
      <c r="A32" s="14">
        <v>14</v>
      </c>
      <c r="B32" s="58" t="str">
        <f>'PROFIL KELAS'!B31</f>
        <v>MUHAMMAD FARHAN BIN ABDULLAH</v>
      </c>
      <c r="C32" s="58" t="str">
        <f>'PROFIL KELAS'!C31</f>
        <v>6 CERDIK</v>
      </c>
      <c r="D32" s="58" t="str">
        <f>'PROFIL KELAS'!D31</f>
        <v>BZ57821</v>
      </c>
      <c r="E32" s="59">
        <f>'PROFIL KELAS'!U31</f>
        <v>80</v>
      </c>
      <c r="F32" s="13">
        <f t="shared" si="0"/>
        <v>0</v>
      </c>
    </row>
    <row r="33" spans="1:6" x14ac:dyDescent="0.25">
      <c r="A33" s="14">
        <v>15</v>
      </c>
      <c r="B33" s="58" t="str">
        <f>'PROFIL KELAS'!B32</f>
        <v>MUHAMMAD ILMAN IZHAM MUSTAFA</v>
      </c>
      <c r="C33" s="58" t="str">
        <f>'PROFIL KELAS'!C32</f>
        <v>6 CERDIK</v>
      </c>
      <c r="D33" s="58" t="str">
        <f>'PROFIL KELAS'!D32</f>
        <v>BX60716</v>
      </c>
      <c r="E33" s="59">
        <f>'PROFIL KELAS'!U32</f>
        <v>90</v>
      </c>
      <c r="F33" s="13">
        <f t="shared" si="0"/>
        <v>0</v>
      </c>
    </row>
    <row r="34" spans="1:6" x14ac:dyDescent="0.25">
      <c r="A34" s="14">
        <v>16</v>
      </c>
      <c r="B34" s="58" t="str">
        <f>'PROFIL KELAS'!B33</f>
        <v>MUHAMMAD MIFZAL AQEEF BIN MOHD MAHFUZ</v>
      </c>
      <c r="C34" s="58" t="str">
        <f>'PROFIL KELAS'!C33</f>
        <v>6 CERDIK</v>
      </c>
      <c r="D34" s="58" t="str">
        <f>'PROFIL KELAS'!D33</f>
        <v>CB94105</v>
      </c>
      <c r="E34" s="59">
        <f>'PROFIL KELAS'!U33</f>
        <v>80</v>
      </c>
      <c r="F34" s="13">
        <f t="shared" si="0"/>
        <v>0</v>
      </c>
    </row>
    <row r="35" spans="1:6" x14ac:dyDescent="0.25">
      <c r="A35" s="14">
        <v>17</v>
      </c>
      <c r="B35" s="58" t="str">
        <f>'PROFIL KELAS'!B34</f>
        <v>MUHAMMAD NAZRUL IKHWAN BIN KAMARUDIN</v>
      </c>
      <c r="C35" s="58" t="str">
        <f>'PROFIL KELAS'!C34</f>
        <v>6 CERDIK</v>
      </c>
      <c r="D35" s="58" t="str">
        <f>'PROFIL KELAS'!D34</f>
        <v>BX58344</v>
      </c>
      <c r="E35" s="59">
        <f>'PROFIL KELAS'!U34</f>
        <v>100</v>
      </c>
      <c r="F35" s="13">
        <f t="shared" si="0"/>
        <v>0</v>
      </c>
    </row>
    <row r="36" spans="1:6" x14ac:dyDescent="0.25">
      <c r="A36" s="14">
        <v>18</v>
      </c>
      <c r="B36" s="58" t="str">
        <f>'PROFIL KELAS'!B35</f>
        <v>MUHAMMAD SYAWAL BIN MUHAMAD RASDI</v>
      </c>
      <c r="C36" s="58" t="str">
        <f>'PROFIL KELAS'!C35</f>
        <v>6 CERDIK</v>
      </c>
      <c r="D36" s="58" t="str">
        <f>'PROFIL KELAS'!D35</f>
        <v>BY54904</v>
      </c>
      <c r="E36" s="59">
        <f>'PROFIL KELAS'!U35</f>
        <v>100</v>
      </c>
      <c r="F36" s="13">
        <f t="shared" si="0"/>
        <v>0</v>
      </c>
    </row>
    <row r="37" spans="1:6" x14ac:dyDescent="0.25">
      <c r="A37" s="14">
        <v>19</v>
      </c>
      <c r="B37" s="58" t="str">
        <f>'PROFIL KELAS'!B36</f>
        <v>NUR AFIQAH SYUHADAH BINTI RIZAL</v>
      </c>
      <c r="C37" s="58" t="str">
        <f>'PROFIL KELAS'!C36</f>
        <v>6 CERDIK</v>
      </c>
      <c r="D37" s="58" t="str">
        <f>'PROFIL KELAS'!D36</f>
        <v>CA36570</v>
      </c>
      <c r="E37" s="59">
        <f>'PROFIL KELAS'!U36</f>
        <v>90</v>
      </c>
      <c r="F37" s="13">
        <f t="shared" si="0"/>
        <v>0</v>
      </c>
    </row>
    <row r="38" spans="1:6" x14ac:dyDescent="0.25">
      <c r="A38" s="14">
        <v>20</v>
      </c>
      <c r="B38" s="58" t="str">
        <f>'PROFIL KELAS'!B37</f>
        <v>NUR AIMUNI FATIYAH BINTI AFZANIZAM</v>
      </c>
      <c r="C38" s="58" t="str">
        <f>'PROFIL KELAS'!C37</f>
        <v>6 CERDIK</v>
      </c>
      <c r="D38" s="58" t="str">
        <f>'PROFIL KELAS'!D37</f>
        <v>BY54611</v>
      </c>
      <c r="E38" s="59">
        <f>'PROFIL KELAS'!U37</f>
        <v>70</v>
      </c>
      <c r="F38" s="13">
        <f t="shared" si="0"/>
        <v>0</v>
      </c>
    </row>
    <row r="39" spans="1:6" x14ac:dyDescent="0.25">
      <c r="A39" s="14">
        <v>21</v>
      </c>
      <c r="B39" s="58" t="str">
        <f>'PROFIL KELAS'!B38</f>
        <v>NUR AISYAH RAUDAH BINTI RAMLAN</v>
      </c>
      <c r="C39" s="58" t="str">
        <f>'PROFIL KELAS'!C38</f>
        <v>6 CERDIK</v>
      </c>
      <c r="D39" s="58" t="str">
        <f>'PROFIL KELAS'!D38</f>
        <v>BY56853</v>
      </c>
      <c r="E39" s="59">
        <f>'PROFIL KELAS'!U38</f>
        <v>100</v>
      </c>
      <c r="F39" s="13">
        <f t="shared" si="0"/>
        <v>0</v>
      </c>
    </row>
    <row r="40" spans="1:6" x14ac:dyDescent="0.25">
      <c r="A40" s="14">
        <v>22</v>
      </c>
      <c r="B40" s="58" t="str">
        <f>'PROFIL KELAS'!B39</f>
        <v>NUR ALYA NAJWA BINTI SABARUDIN</v>
      </c>
      <c r="C40" s="58" t="str">
        <f>'PROFIL KELAS'!C39</f>
        <v>6 CERDIK</v>
      </c>
      <c r="D40" s="58" t="str">
        <f>'PROFIL KELAS'!D39</f>
        <v>CB48440</v>
      </c>
      <c r="E40" s="59">
        <f>'PROFIL KELAS'!U39</f>
        <v>80</v>
      </c>
      <c r="F40" s="13">
        <f t="shared" si="0"/>
        <v>0</v>
      </c>
    </row>
    <row r="41" spans="1:6" x14ac:dyDescent="0.25">
      <c r="A41" s="14">
        <v>23</v>
      </c>
      <c r="B41" s="58" t="str">
        <f>'PROFIL KELAS'!B40</f>
        <v>NUR ATIQAH BALQIS BINTI MARUDDIN</v>
      </c>
      <c r="C41" s="58" t="str">
        <f>'PROFIL KELAS'!C40</f>
        <v>6 CERDIK</v>
      </c>
      <c r="D41" s="58" t="str">
        <f>'PROFIL KELAS'!D40</f>
        <v>BW04040</v>
      </c>
      <c r="E41" s="59">
        <f>'PROFIL KELAS'!U40</f>
        <v>100</v>
      </c>
      <c r="F41" s="13">
        <f t="shared" si="0"/>
        <v>0</v>
      </c>
    </row>
    <row r="42" spans="1:6" x14ac:dyDescent="0.25">
      <c r="A42" s="14">
        <v>24</v>
      </c>
      <c r="B42" s="58" t="str">
        <f>'PROFIL KELAS'!B41</f>
        <v>NUR DAMIA NAJWA BINTI MOHAMAD NIZAM</v>
      </c>
      <c r="C42" s="58" t="str">
        <f>'PROFIL KELAS'!C41</f>
        <v>6 CERDIK</v>
      </c>
      <c r="D42" s="58" t="str">
        <f>'PROFIL KELAS'!D41</f>
        <v>BY56713</v>
      </c>
      <c r="E42" s="59">
        <f>'PROFIL KELAS'!U41</f>
        <v>100</v>
      </c>
      <c r="F42" s="13">
        <f t="shared" si="0"/>
        <v>0</v>
      </c>
    </row>
    <row r="43" spans="1:6" x14ac:dyDescent="0.25">
      <c r="A43" s="14">
        <v>25</v>
      </c>
      <c r="B43" s="58" t="str">
        <f>'PROFIL KELAS'!B42</f>
        <v>NUR HAZURA IZATIE BINTI NOR SHAHFUDIN</v>
      </c>
      <c r="C43" s="58" t="str">
        <f>'PROFIL KELAS'!C42</f>
        <v>6 CERDIK</v>
      </c>
      <c r="D43" s="58" t="str">
        <f>'PROFIL KELAS'!D42</f>
        <v>CB47713</v>
      </c>
      <c r="E43" s="59">
        <f>'PROFIL KELAS'!U42</f>
        <v>90</v>
      </c>
      <c r="F43" s="13">
        <f t="shared" si="0"/>
        <v>0</v>
      </c>
    </row>
    <row r="44" spans="1:6" x14ac:dyDescent="0.25">
      <c r="A44" s="14">
        <v>26</v>
      </c>
      <c r="B44" s="58" t="str">
        <f>'PROFIL KELAS'!B43</f>
        <v>NUR SYAFFIAHTUL HANIS BINTI MOHD ZAINIZAM</v>
      </c>
      <c r="C44" s="58" t="str">
        <f>'PROFIL KELAS'!C43</f>
        <v>6 CERDIK</v>
      </c>
      <c r="D44" s="58" t="str">
        <f>'PROFIL KELAS'!D43</f>
        <v>BX63361</v>
      </c>
      <c r="E44" s="59">
        <f>'PROFIL KELAS'!U43</f>
        <v>60</v>
      </c>
      <c r="F44" s="13">
        <f t="shared" si="0"/>
        <v>0</v>
      </c>
    </row>
    <row r="45" spans="1:6" x14ac:dyDescent="0.25">
      <c r="A45" s="14">
        <v>27</v>
      </c>
      <c r="B45" s="58" t="str">
        <f>'PROFIL KELAS'!B44</f>
        <v>NURIN KHAIRA BINTI ABDULLAH</v>
      </c>
      <c r="C45" s="58" t="str">
        <f>'PROFIL KELAS'!C44</f>
        <v>6 CERDIK</v>
      </c>
      <c r="D45" s="58" t="str">
        <f>'PROFIL KELAS'!D44</f>
        <v>BY56722</v>
      </c>
      <c r="E45" s="59">
        <f>'PROFIL KELAS'!U44</f>
        <v>90</v>
      </c>
      <c r="F45" s="13">
        <f t="shared" si="0"/>
        <v>0</v>
      </c>
    </row>
    <row r="46" spans="1:6" x14ac:dyDescent="0.25">
      <c r="A46" s="14">
        <v>28</v>
      </c>
      <c r="B46" s="58" t="str">
        <f>'PROFIL KELAS'!B45</f>
        <v>NURMIZA SOFIA BINTI HELMYZAN</v>
      </c>
      <c r="C46" s="58" t="str">
        <f>'PROFIL KELAS'!C45</f>
        <v>6 CERDIK</v>
      </c>
      <c r="D46" s="58" t="str">
        <f>'PROFIL KELAS'!D45</f>
        <v>BY43841</v>
      </c>
      <c r="E46" s="59">
        <f>'PROFIL KELAS'!U45</f>
        <v>60</v>
      </c>
      <c r="F46" s="13">
        <f t="shared" si="0"/>
        <v>0</v>
      </c>
    </row>
    <row r="47" spans="1:6" x14ac:dyDescent="0.25">
      <c r="A47" s="14">
        <v>29</v>
      </c>
      <c r="B47" s="58" t="str">
        <f>'PROFIL KELAS'!B46</f>
        <v>NURUL QISTINA BINTI MAHDHIR</v>
      </c>
      <c r="C47" s="58" t="str">
        <f>'PROFIL KELAS'!C46</f>
        <v>6 CERDIK</v>
      </c>
      <c r="D47" s="58" t="str">
        <f>'PROFIL KELAS'!D46</f>
        <v>CA92823</v>
      </c>
      <c r="E47" s="59">
        <f>'PROFIL KELAS'!U46</f>
        <v>60</v>
      </c>
      <c r="F47" s="13">
        <f t="shared" si="0"/>
        <v>0</v>
      </c>
    </row>
    <row r="48" spans="1:6" x14ac:dyDescent="0.25">
      <c r="A48" s="14">
        <v>30</v>
      </c>
      <c r="B48" s="58" t="str">
        <f>'PROFIL KELAS'!B47</f>
        <v>PUTERI NUR SYAHADAH BINTI MUHAMMAD HANAFI KEW</v>
      </c>
      <c r="C48" s="58" t="str">
        <f>'PROFIL KELAS'!C47</f>
        <v>6 CERDIK</v>
      </c>
      <c r="D48" s="58" t="str">
        <f>'PROFIL KELAS'!D47</f>
        <v>BY52766</v>
      </c>
      <c r="E48" s="59">
        <f>'PROFIL KELAS'!U47</f>
        <v>80</v>
      </c>
      <c r="F48" s="13">
        <f t="shared" si="0"/>
        <v>0</v>
      </c>
    </row>
    <row r="49" spans="1:6" x14ac:dyDescent="0.25">
      <c r="A49" s="14">
        <v>31</v>
      </c>
      <c r="B49" s="58" t="str">
        <f>'PROFIL KELAS'!B48</f>
        <v>RAJA MUZZAFFAR SHAH BIN RAJA NAZRULAZMIR</v>
      </c>
      <c r="C49" s="58" t="str">
        <f>'PROFIL KELAS'!C48</f>
        <v>6 CERDIK</v>
      </c>
      <c r="D49" s="58" t="str">
        <f>'PROFIL KELAS'!D48</f>
        <v>CB48439</v>
      </c>
      <c r="E49" s="59">
        <f>'PROFIL KELAS'!U48</f>
        <v>90</v>
      </c>
      <c r="F49" s="13">
        <f t="shared" si="0"/>
        <v>0</v>
      </c>
    </row>
    <row r="50" spans="1:6" x14ac:dyDescent="0.25">
      <c r="A50" s="14">
        <v>32</v>
      </c>
      <c r="B50" s="58" t="str">
        <f>'PROFIL KELAS'!B49</f>
        <v>SITI NORNAZIATUL AZRINDA BINTI AZMAN</v>
      </c>
      <c r="C50" s="58" t="str">
        <f>'PROFIL KELAS'!C49</f>
        <v>6 CERDIK</v>
      </c>
      <c r="D50" s="58" t="str">
        <f>'PROFIL KELAS'!D49</f>
        <v>BY20222</v>
      </c>
      <c r="E50" s="59">
        <f>'PROFIL KELAS'!U49</f>
        <v>90</v>
      </c>
      <c r="F50" s="13">
        <f t="shared" si="0"/>
        <v>0</v>
      </c>
    </row>
    <row r="51" spans="1:6" x14ac:dyDescent="0.25">
      <c r="A51" s="14">
        <v>33</v>
      </c>
      <c r="B51" s="58" t="str">
        <f>'PROFIL KELAS'!B50</f>
        <v>WARDATUL BATRISYIA BINTI MOHD FAIZUL</v>
      </c>
      <c r="C51" s="58" t="str">
        <f>'PROFIL KELAS'!C50</f>
        <v>6 CERDIK</v>
      </c>
      <c r="D51" s="58" t="str">
        <f>'PROFIL KELAS'!D50</f>
        <v>CA37578</v>
      </c>
      <c r="E51" s="59">
        <f>'PROFIL KELAS'!U50</f>
        <v>90</v>
      </c>
      <c r="F51" s="13">
        <f t="shared" ref="F51:F68" si="1">VLOOKUP(E51,GRED4,3,TRUE)</f>
        <v>0</v>
      </c>
    </row>
    <row r="52" spans="1:6" x14ac:dyDescent="0.25">
      <c r="A52" s="14">
        <v>34</v>
      </c>
      <c r="B52" s="58" t="str">
        <f>'PROFIL KELAS'!B51</f>
        <v/>
      </c>
      <c r="C52" s="58" t="str">
        <f>'PROFIL KELAS'!C51</f>
        <v/>
      </c>
      <c r="D52" s="58" t="str">
        <f>'PROFIL KELAS'!D51</f>
        <v/>
      </c>
      <c r="E52" s="59" t="str">
        <f>'PROFIL KELAS'!U51</f>
        <v/>
      </c>
      <c r="F52" s="13" t="e">
        <f t="shared" si="1"/>
        <v>#N/A</v>
      </c>
    </row>
    <row r="53" spans="1:6" x14ac:dyDescent="0.25">
      <c r="A53" s="14">
        <v>35</v>
      </c>
      <c r="B53" s="58" t="str">
        <f>'PROFIL KELAS'!B52</f>
        <v/>
      </c>
      <c r="C53" s="58" t="str">
        <f>'PROFIL KELAS'!C52</f>
        <v/>
      </c>
      <c r="D53" s="58" t="str">
        <f>'PROFIL KELAS'!D52</f>
        <v/>
      </c>
      <c r="E53" s="59" t="str">
        <f>'PROFIL KELAS'!U52</f>
        <v/>
      </c>
      <c r="F53" s="13" t="e">
        <f t="shared" si="1"/>
        <v>#N/A</v>
      </c>
    </row>
    <row r="54" spans="1:6" x14ac:dyDescent="0.25">
      <c r="A54" s="14">
        <v>36</v>
      </c>
      <c r="B54" s="58" t="str">
        <f>'PROFIL KELAS'!B53</f>
        <v/>
      </c>
      <c r="C54" s="58" t="str">
        <f>'PROFIL KELAS'!C53</f>
        <v/>
      </c>
      <c r="D54" s="58" t="str">
        <f>'PROFIL KELAS'!D53</f>
        <v/>
      </c>
      <c r="E54" s="59" t="str">
        <f>'PROFIL KELAS'!U53</f>
        <v/>
      </c>
      <c r="F54" s="13" t="e">
        <f t="shared" si="1"/>
        <v>#N/A</v>
      </c>
    </row>
    <row r="55" spans="1:6" x14ac:dyDescent="0.25">
      <c r="A55" s="14">
        <v>37</v>
      </c>
      <c r="B55" s="58" t="str">
        <f>'PROFIL KELAS'!B54</f>
        <v/>
      </c>
      <c r="C55" s="58" t="str">
        <f>'PROFIL KELAS'!C54</f>
        <v/>
      </c>
      <c r="D55" s="58" t="str">
        <f>'PROFIL KELAS'!D54</f>
        <v/>
      </c>
      <c r="E55" s="59" t="str">
        <f>'PROFIL KELAS'!U54</f>
        <v/>
      </c>
      <c r="F55" s="13" t="e">
        <f t="shared" si="1"/>
        <v>#N/A</v>
      </c>
    </row>
    <row r="56" spans="1:6" x14ac:dyDescent="0.25">
      <c r="A56" s="14">
        <v>38</v>
      </c>
      <c r="B56" s="58" t="str">
        <f>'PROFIL KELAS'!B55</f>
        <v/>
      </c>
      <c r="C56" s="58" t="str">
        <f>'PROFIL KELAS'!C55</f>
        <v/>
      </c>
      <c r="D56" s="58" t="str">
        <f>'PROFIL KELAS'!D55</f>
        <v/>
      </c>
      <c r="E56" s="59" t="str">
        <f>'PROFIL KELAS'!U55</f>
        <v/>
      </c>
      <c r="F56" s="13" t="e">
        <f t="shared" si="1"/>
        <v>#N/A</v>
      </c>
    </row>
    <row r="57" spans="1:6" x14ac:dyDescent="0.25">
      <c r="A57" s="14">
        <v>39</v>
      </c>
      <c r="B57" s="58" t="str">
        <f>'PROFIL KELAS'!B56</f>
        <v/>
      </c>
      <c r="C57" s="58" t="str">
        <f>'PROFIL KELAS'!C56</f>
        <v/>
      </c>
      <c r="D57" s="58" t="str">
        <f>'PROFIL KELAS'!D56</f>
        <v/>
      </c>
      <c r="E57" s="59" t="str">
        <f>'PROFIL KELAS'!U56</f>
        <v/>
      </c>
      <c r="F57" s="13" t="e">
        <f t="shared" si="1"/>
        <v>#N/A</v>
      </c>
    </row>
    <row r="58" spans="1:6" x14ac:dyDescent="0.25">
      <c r="A58" s="14">
        <v>40</v>
      </c>
      <c r="B58" s="58" t="str">
        <f>'PROFIL KELAS'!B57</f>
        <v/>
      </c>
      <c r="C58" s="58" t="str">
        <f>'PROFIL KELAS'!C57</f>
        <v/>
      </c>
      <c r="D58" s="58" t="str">
        <f>'PROFIL KELAS'!D57</f>
        <v/>
      </c>
      <c r="E58" s="59" t="str">
        <f>'PROFIL KELAS'!U57</f>
        <v/>
      </c>
      <c r="F58" s="13" t="e">
        <f t="shared" si="1"/>
        <v>#N/A</v>
      </c>
    </row>
    <row r="59" spans="1:6" x14ac:dyDescent="0.25">
      <c r="A59" s="14">
        <v>41</v>
      </c>
      <c r="B59" s="58" t="str">
        <f>'PROFIL KELAS'!B58</f>
        <v/>
      </c>
      <c r="C59" s="58" t="str">
        <f>'PROFIL KELAS'!C58</f>
        <v/>
      </c>
      <c r="D59" s="58" t="str">
        <f>'PROFIL KELAS'!D58</f>
        <v/>
      </c>
      <c r="E59" s="59" t="str">
        <f>'PROFIL KELAS'!U58</f>
        <v/>
      </c>
      <c r="F59" s="13" t="e">
        <f t="shared" si="1"/>
        <v>#N/A</v>
      </c>
    </row>
    <row r="60" spans="1:6" x14ac:dyDescent="0.25">
      <c r="A60" s="14">
        <v>42</v>
      </c>
      <c r="B60" s="58" t="str">
        <f>'PROFIL KELAS'!B59</f>
        <v/>
      </c>
      <c r="C60" s="58" t="str">
        <f>'PROFIL KELAS'!C59</f>
        <v/>
      </c>
      <c r="D60" s="58" t="str">
        <f>'PROFIL KELAS'!D59</f>
        <v/>
      </c>
      <c r="E60" s="59" t="str">
        <f>'PROFIL KELAS'!U59</f>
        <v/>
      </c>
      <c r="F60" s="13" t="e">
        <f t="shared" si="1"/>
        <v>#N/A</v>
      </c>
    </row>
    <row r="61" spans="1:6" x14ac:dyDescent="0.25">
      <c r="A61" s="14">
        <v>43</v>
      </c>
      <c r="B61" s="58" t="str">
        <f>'PROFIL KELAS'!B60</f>
        <v/>
      </c>
      <c r="C61" s="58" t="str">
        <f>'PROFIL KELAS'!C60</f>
        <v/>
      </c>
      <c r="D61" s="58" t="str">
        <f>'PROFIL KELAS'!D60</f>
        <v/>
      </c>
      <c r="E61" s="59" t="str">
        <f>'PROFIL KELAS'!U60</f>
        <v/>
      </c>
      <c r="F61" s="13" t="e">
        <f t="shared" si="1"/>
        <v>#N/A</v>
      </c>
    </row>
    <row r="62" spans="1:6" x14ac:dyDescent="0.25">
      <c r="A62" s="14">
        <v>44</v>
      </c>
      <c r="B62" s="58" t="str">
        <f>'PROFIL KELAS'!B61</f>
        <v/>
      </c>
      <c r="C62" s="58" t="str">
        <f>'PROFIL KELAS'!C61</f>
        <v/>
      </c>
      <c r="D62" s="58" t="str">
        <f>'PROFIL KELAS'!D61</f>
        <v/>
      </c>
      <c r="E62" s="59" t="str">
        <f>'PROFIL KELAS'!U61</f>
        <v/>
      </c>
      <c r="F62" s="13" t="e">
        <f t="shared" si="1"/>
        <v>#N/A</v>
      </c>
    </row>
    <row r="63" spans="1:6" x14ac:dyDescent="0.25">
      <c r="A63" s="14">
        <v>45</v>
      </c>
      <c r="B63" s="58" t="str">
        <f>'PROFIL KELAS'!B62</f>
        <v/>
      </c>
      <c r="C63" s="58" t="str">
        <f>'PROFIL KELAS'!C62</f>
        <v/>
      </c>
      <c r="D63" s="58" t="str">
        <f>'PROFIL KELAS'!D62</f>
        <v/>
      </c>
      <c r="E63" s="59" t="str">
        <f>'PROFIL KELAS'!U62</f>
        <v/>
      </c>
      <c r="F63" s="13" t="e">
        <f t="shared" si="1"/>
        <v>#N/A</v>
      </c>
    </row>
    <row r="64" spans="1:6" x14ac:dyDescent="0.25">
      <c r="A64" s="14">
        <v>46</v>
      </c>
      <c r="B64" s="58" t="str">
        <f>'PROFIL KELAS'!B63</f>
        <v/>
      </c>
      <c r="C64" s="58" t="str">
        <f>'PROFIL KELAS'!C63</f>
        <v/>
      </c>
      <c r="D64" s="58" t="str">
        <f>'PROFIL KELAS'!D63</f>
        <v/>
      </c>
      <c r="E64" s="59" t="str">
        <f>'PROFIL KELAS'!U63</f>
        <v/>
      </c>
      <c r="F64" s="13" t="e">
        <f t="shared" si="1"/>
        <v>#N/A</v>
      </c>
    </row>
    <row r="65" spans="1:6" x14ac:dyDescent="0.25">
      <c r="A65" s="14">
        <v>47</v>
      </c>
      <c r="B65" s="58" t="str">
        <f>'PROFIL KELAS'!B64</f>
        <v/>
      </c>
      <c r="C65" s="58" t="str">
        <f>'PROFIL KELAS'!C64</f>
        <v/>
      </c>
      <c r="D65" s="58" t="str">
        <f>'PROFIL KELAS'!D64</f>
        <v/>
      </c>
      <c r="E65" s="59" t="str">
        <f>'PROFIL KELAS'!U64</f>
        <v/>
      </c>
      <c r="F65" s="13" t="e">
        <f t="shared" si="1"/>
        <v>#N/A</v>
      </c>
    </row>
    <row r="66" spans="1:6" x14ac:dyDescent="0.25">
      <c r="A66" s="14">
        <v>48</v>
      </c>
      <c r="B66" s="58" t="str">
        <f>'PROFIL KELAS'!B65</f>
        <v/>
      </c>
      <c r="C66" s="58" t="str">
        <f>'PROFIL KELAS'!C65</f>
        <v/>
      </c>
      <c r="D66" s="58" t="str">
        <f>'PROFIL KELAS'!D65</f>
        <v/>
      </c>
      <c r="E66" s="59" t="str">
        <f>'PROFIL KELAS'!U65</f>
        <v/>
      </c>
      <c r="F66" s="13" t="e">
        <f t="shared" si="1"/>
        <v>#N/A</v>
      </c>
    </row>
    <row r="67" spans="1:6" x14ac:dyDescent="0.25">
      <c r="A67" s="14">
        <v>49</v>
      </c>
      <c r="B67" s="58" t="str">
        <f>'PROFIL KELAS'!B66</f>
        <v/>
      </c>
      <c r="C67" s="58" t="str">
        <f>'PROFIL KELAS'!C66</f>
        <v/>
      </c>
      <c r="D67" s="58" t="str">
        <f>'PROFIL KELAS'!D66</f>
        <v/>
      </c>
      <c r="E67" s="59" t="str">
        <f>'PROFIL KELAS'!U66</f>
        <v/>
      </c>
      <c r="F67" s="13" t="e">
        <f t="shared" si="1"/>
        <v>#N/A</v>
      </c>
    </row>
    <row r="68" spans="1:6" x14ac:dyDescent="0.25">
      <c r="A68" s="14">
        <v>50</v>
      </c>
      <c r="B68" s="58" t="str">
        <f>'PROFIL KELAS'!B67</f>
        <v/>
      </c>
      <c r="C68" s="58" t="str">
        <f>'PROFIL KELAS'!C67</f>
        <v/>
      </c>
      <c r="D68" s="58" t="str">
        <f>'PROFIL KELAS'!D67</f>
        <v/>
      </c>
      <c r="E68" s="59" t="str">
        <f>'PROFIL KELAS'!U67</f>
        <v/>
      </c>
      <c r="F68" s="13" t="e">
        <f t="shared" si="1"/>
        <v>#N/A</v>
      </c>
    </row>
    <row r="70" spans="1:6" x14ac:dyDescent="0.25">
      <c r="A70" s="15"/>
      <c r="C70" s="15"/>
      <c r="D70" s="15"/>
    </row>
    <row r="71" spans="1:6" x14ac:dyDescent="0.25">
      <c r="A71" s="16"/>
      <c r="C71" s="16"/>
      <c r="D71" s="16"/>
    </row>
    <row r="72" spans="1:6" x14ac:dyDescent="0.25">
      <c r="A72" s="15"/>
      <c r="C72" s="15"/>
      <c r="D72" s="15"/>
      <c r="E72" s="5" t="s">
        <v>131</v>
      </c>
    </row>
    <row r="73" spans="1:6" x14ac:dyDescent="0.25">
      <c r="A73" s="15"/>
      <c r="C73" s="15"/>
      <c r="D73" s="15"/>
      <c r="E73" s="242" t="s">
        <v>126</v>
      </c>
      <c r="F73" s="237" t="s">
        <v>127</v>
      </c>
    </row>
    <row r="74" spans="1:6" x14ac:dyDescent="0.25">
      <c r="A74" s="15"/>
      <c r="C74" s="15"/>
      <c r="D74" s="15"/>
      <c r="E74" s="235" t="s">
        <v>129</v>
      </c>
    </row>
    <row r="75" spans="1:6" x14ac:dyDescent="0.25">
      <c r="A75" s="15"/>
      <c r="C75" s="15"/>
      <c r="D75" s="15"/>
      <c r="E75" s="235" t="s">
        <v>134</v>
      </c>
    </row>
    <row r="76" spans="1:6" x14ac:dyDescent="0.25">
      <c r="A76" s="15"/>
      <c r="C76" s="15"/>
      <c r="D76" s="15"/>
    </row>
    <row r="77" spans="1:6" x14ac:dyDescent="0.25">
      <c r="A77" s="15"/>
      <c r="C77" s="15"/>
      <c r="D77" s="238" t="s">
        <v>8</v>
      </c>
    </row>
  </sheetData>
  <sheetProtection insertColumns="0" insertRows="0" deleteColumns="0" deleteRows="0" sort="0" autoFilter="0"/>
  <autoFilter ref="B18:F18"/>
  <mergeCells count="4">
    <mergeCell ref="A9:F9"/>
    <mergeCell ref="A10:F10"/>
    <mergeCell ref="A7:F7"/>
    <mergeCell ref="A8:F8"/>
  </mergeCells>
  <pageMargins left="1" right="1" top="0.75" bottom="0.75" header="0.3" footer="0.3"/>
  <pageSetup paperSize="9" scale="67" orientation="portrait" horizontalDpi="4294967293" r:id="rId1"/>
  <colBreaks count="1" manualBreakCount="1">
    <brk id="6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O66"/>
  <sheetViews>
    <sheetView showGridLines="0" zoomScale="71" zoomScaleNormal="50" zoomScaleSheetLayoutView="71" workbookViewId="0">
      <selection activeCell="H3" sqref="H3"/>
    </sheetView>
  </sheetViews>
  <sheetFormatPr defaultColWidth="9.140625" defaultRowHeight="14.25" x14ac:dyDescent="0.2"/>
  <cols>
    <col min="1" max="1" width="11.7109375" style="118" customWidth="1"/>
    <col min="2" max="2" width="5.7109375" style="118" customWidth="1"/>
    <col min="3" max="3" width="11.140625" style="118" customWidth="1"/>
    <col min="4" max="4" width="10.28515625" style="118" customWidth="1"/>
    <col min="5" max="5" width="10.5703125" style="118" customWidth="1"/>
    <col min="6" max="6" width="7.5703125" style="119" customWidth="1"/>
    <col min="7" max="7" width="18.28515625" style="118" customWidth="1"/>
    <col min="8" max="8" width="9.7109375" style="118" customWidth="1"/>
    <col min="9" max="9" width="13.42578125" style="118" customWidth="1"/>
    <col min="10" max="10" width="15.42578125" style="118" customWidth="1"/>
    <col min="11" max="11" width="9.5703125" style="118" customWidth="1"/>
    <col min="12" max="12" width="21.85546875" style="118" customWidth="1"/>
    <col min="13" max="13" width="17.7109375" style="118" customWidth="1"/>
    <col min="14" max="14" width="13.7109375" style="118" customWidth="1"/>
    <col min="15" max="21" width="9.140625" style="118" customWidth="1"/>
    <col min="22" max="16384" width="9.140625" style="118"/>
  </cols>
  <sheetData>
    <row r="1" spans="1:15" x14ac:dyDescent="0.2">
      <c r="A1" s="198"/>
      <c r="B1" s="198"/>
      <c r="C1" s="198"/>
      <c r="D1" s="198"/>
      <c r="E1" s="198"/>
      <c r="F1" s="199"/>
      <c r="G1" s="198"/>
      <c r="H1" s="198"/>
      <c r="I1" s="198"/>
      <c r="J1" s="198"/>
      <c r="K1" s="198"/>
      <c r="L1" s="198"/>
      <c r="M1" s="198"/>
      <c r="N1" s="198"/>
      <c r="O1" s="198"/>
    </row>
    <row r="2" spans="1:15" x14ac:dyDescent="0.2">
      <c r="A2" s="198"/>
      <c r="B2" s="198"/>
      <c r="C2" s="198"/>
      <c r="D2" s="198"/>
      <c r="E2" s="198"/>
      <c r="F2" s="199"/>
      <c r="G2" s="198"/>
      <c r="H2" s="198"/>
      <c r="I2" s="198"/>
      <c r="J2" s="198"/>
      <c r="K2" s="198"/>
      <c r="L2" s="198"/>
      <c r="M2" s="198"/>
      <c r="N2" s="198"/>
      <c r="O2" s="198"/>
    </row>
    <row r="3" spans="1:15" x14ac:dyDescent="0.2">
      <c r="A3" s="198"/>
      <c r="B3" s="198"/>
      <c r="C3" s="198"/>
      <c r="D3" s="198"/>
      <c r="E3" s="198"/>
      <c r="F3" s="199"/>
      <c r="G3" s="198"/>
      <c r="H3" s="198"/>
      <c r="I3" s="198"/>
      <c r="J3" s="198"/>
      <c r="K3" s="198"/>
      <c r="L3" s="198"/>
      <c r="M3" s="198"/>
      <c r="N3" s="198"/>
      <c r="O3" s="198"/>
    </row>
    <row r="4" spans="1:15" x14ac:dyDescent="0.2">
      <c r="A4" s="198"/>
      <c r="B4" s="198"/>
      <c r="C4" s="198"/>
      <c r="D4" s="198"/>
      <c r="E4" s="198"/>
      <c r="F4" s="199"/>
      <c r="G4" s="198"/>
      <c r="H4" s="198"/>
      <c r="I4" s="198"/>
      <c r="J4" s="198"/>
      <c r="K4" s="198"/>
      <c r="L4" s="198"/>
      <c r="M4" s="198"/>
      <c r="N4" s="198"/>
      <c r="O4" s="198"/>
    </row>
    <row r="5" spans="1:15" x14ac:dyDescent="0.2">
      <c r="A5" s="198"/>
      <c r="B5" s="198"/>
      <c r="C5" s="198"/>
      <c r="D5" s="198"/>
      <c r="E5" s="198"/>
      <c r="F5" s="199"/>
      <c r="G5" s="198"/>
      <c r="H5" s="198"/>
      <c r="I5" s="198"/>
      <c r="J5" s="198"/>
      <c r="K5" s="198"/>
      <c r="L5" s="198"/>
      <c r="M5" s="198"/>
      <c r="N5" s="198"/>
      <c r="O5" s="198"/>
    </row>
    <row r="6" spans="1:15" ht="18.75" customHeight="1" x14ac:dyDescent="0.2">
      <c r="A6" s="267"/>
      <c r="B6" s="267"/>
      <c r="C6" s="267"/>
      <c r="D6" s="267"/>
      <c r="E6" s="267"/>
      <c r="F6" s="267"/>
      <c r="G6" s="267"/>
      <c r="H6" s="267"/>
      <c r="I6" s="267"/>
      <c r="J6" s="267"/>
      <c r="K6" s="267"/>
      <c r="L6" s="267"/>
      <c r="M6" s="267"/>
      <c r="N6" s="267"/>
      <c r="O6" s="198"/>
    </row>
    <row r="7" spans="1:15" ht="21" customHeight="1" x14ac:dyDescent="0.2">
      <c r="A7" s="268" t="s">
        <v>124</v>
      </c>
      <c r="B7" s="268"/>
      <c r="C7" s="268"/>
      <c r="D7" s="268"/>
      <c r="E7" s="268"/>
      <c r="F7" s="268"/>
      <c r="G7" s="268"/>
      <c r="H7" s="268"/>
      <c r="I7" s="268"/>
      <c r="J7" s="268"/>
      <c r="K7" s="268"/>
      <c r="L7" s="268"/>
      <c r="M7" s="268"/>
      <c r="N7" s="268"/>
      <c r="O7" s="268"/>
    </row>
    <row r="8" spans="1:15" ht="21" customHeight="1" x14ac:dyDescent="0.2">
      <c r="A8" s="268" t="s">
        <v>88</v>
      </c>
      <c r="B8" s="268"/>
      <c r="C8" s="268"/>
      <c r="D8" s="268"/>
      <c r="E8" s="268"/>
      <c r="F8" s="268"/>
      <c r="G8" s="268"/>
      <c r="H8" s="268"/>
      <c r="I8" s="268"/>
      <c r="J8" s="268"/>
      <c r="K8" s="268"/>
      <c r="L8" s="268"/>
      <c r="M8" s="268"/>
      <c r="N8" s="268"/>
      <c r="O8" s="268"/>
    </row>
    <row r="9" spans="1:15" ht="21" customHeight="1" x14ac:dyDescent="0.2">
      <c r="A9" s="268" t="s">
        <v>53</v>
      </c>
      <c r="B9" s="268"/>
      <c r="C9" s="268"/>
      <c r="D9" s="268"/>
      <c r="E9" s="268"/>
      <c r="F9" s="268"/>
      <c r="G9" s="268"/>
      <c r="H9" s="268"/>
      <c r="I9" s="268"/>
      <c r="J9" s="268"/>
      <c r="K9" s="268"/>
      <c r="L9" s="268"/>
      <c r="M9" s="268"/>
      <c r="N9" s="268"/>
      <c r="O9" s="268"/>
    </row>
    <row r="10" spans="1:15" ht="21" customHeight="1" x14ac:dyDescent="0.2">
      <c r="A10" s="268" t="s">
        <v>272</v>
      </c>
      <c r="B10" s="268"/>
      <c r="C10" s="268"/>
      <c r="D10" s="268"/>
      <c r="E10" s="268"/>
      <c r="F10" s="268"/>
      <c r="G10" s="268"/>
      <c r="H10" s="268"/>
      <c r="I10" s="268"/>
      <c r="J10" s="268"/>
      <c r="K10" s="268"/>
      <c r="L10" s="268"/>
      <c r="M10" s="268"/>
      <c r="N10" s="268"/>
      <c r="O10" s="268"/>
    </row>
    <row r="11" spans="1:15" ht="18" x14ac:dyDescent="0.2">
      <c r="A11" s="198"/>
      <c r="B11" s="200"/>
      <c r="C11" s="200"/>
      <c r="D11" s="200"/>
      <c r="E11" s="200"/>
      <c r="F11" s="201"/>
      <c r="G11" s="200"/>
      <c r="H11" s="200"/>
      <c r="I11" s="200"/>
      <c r="J11" s="200"/>
      <c r="K11" s="200"/>
      <c r="L11" s="200"/>
      <c r="M11" s="200"/>
      <c r="N11" s="198"/>
      <c r="O11" s="198"/>
    </row>
    <row r="12" spans="1:15" ht="25.5" customHeight="1" x14ac:dyDescent="0.25">
      <c r="A12" s="202"/>
      <c r="B12" s="203"/>
      <c r="C12" s="203" t="s">
        <v>12</v>
      </c>
      <c r="D12" s="203"/>
      <c r="E12" s="203"/>
      <c r="F12" s="204" t="s">
        <v>89</v>
      </c>
      <c r="G12" s="224" t="str">
        <f>DATA!C2</f>
        <v>SK FELDA PALONG 5</v>
      </c>
      <c r="H12" s="221"/>
      <c r="I12" s="221"/>
      <c r="J12" s="222"/>
      <c r="K12" s="222"/>
      <c r="L12" s="222"/>
      <c r="M12" s="207"/>
      <c r="N12" s="202"/>
      <c r="O12" s="198"/>
    </row>
    <row r="13" spans="1:15" ht="25.5" customHeight="1" x14ac:dyDescent="0.25">
      <c r="A13" s="202"/>
      <c r="B13" s="203"/>
      <c r="C13" s="203" t="s">
        <v>90</v>
      </c>
      <c r="D13" s="203"/>
      <c r="E13" s="203"/>
      <c r="F13" s="204" t="s">
        <v>89</v>
      </c>
      <c r="G13" s="220" t="str">
        <f>DATA!C3</f>
        <v>NBA6016</v>
      </c>
      <c r="H13" s="221"/>
      <c r="I13" s="221"/>
      <c r="J13" s="221"/>
      <c r="K13" s="221"/>
      <c r="L13" s="221"/>
      <c r="M13" s="206"/>
      <c r="N13" s="202"/>
      <c r="O13" s="198"/>
    </row>
    <row r="14" spans="1:15" ht="25.5" customHeight="1" x14ac:dyDescent="0.25">
      <c r="A14" s="202"/>
      <c r="B14" s="203"/>
      <c r="C14" s="203" t="s">
        <v>1</v>
      </c>
      <c r="D14" s="203"/>
      <c r="E14" s="203"/>
      <c r="F14" s="204" t="s">
        <v>89</v>
      </c>
      <c r="G14" s="266" t="s">
        <v>206</v>
      </c>
      <c r="H14" s="266"/>
      <c r="I14" s="266"/>
      <c r="J14" s="266"/>
      <c r="K14" s="266"/>
      <c r="L14" s="266"/>
      <c r="M14" s="206"/>
      <c r="N14" s="202"/>
      <c r="O14" s="198"/>
    </row>
    <row r="15" spans="1:15" ht="25.5" customHeight="1" x14ac:dyDescent="0.25">
      <c r="A15" s="202"/>
      <c r="B15" s="203"/>
      <c r="C15" s="203" t="s">
        <v>125</v>
      </c>
      <c r="D15" s="203"/>
      <c r="E15" s="203"/>
      <c r="F15" s="204" t="s">
        <v>89</v>
      </c>
      <c r="G15" s="220" t="str">
        <f>VLOOKUP($G$14,PROFIL_DATA,3,0)</f>
        <v>CB48425</v>
      </c>
      <c r="H15" s="223"/>
      <c r="I15" s="223"/>
      <c r="J15" s="220"/>
      <c r="K15" s="220"/>
      <c r="L15" s="220"/>
      <c r="M15" s="205"/>
      <c r="N15" s="202"/>
      <c r="O15" s="198"/>
    </row>
    <row r="16" spans="1:15" ht="25.5" customHeight="1" x14ac:dyDescent="0.25">
      <c r="A16" s="202"/>
      <c r="B16" s="203"/>
      <c r="C16" s="203" t="s">
        <v>93</v>
      </c>
      <c r="D16" s="203"/>
      <c r="E16" s="203"/>
      <c r="F16" s="204" t="s">
        <v>89</v>
      </c>
      <c r="G16" s="220" t="str">
        <f>VLOOKUP(G14,PROFIL_DATA,2,0)</f>
        <v>6 CERDIK</v>
      </c>
      <c r="H16" s="221"/>
      <c r="I16" s="221"/>
      <c r="J16" s="220"/>
      <c r="K16" s="220"/>
      <c r="L16" s="220"/>
      <c r="M16" s="205"/>
      <c r="N16" s="202"/>
      <c r="O16" s="198"/>
    </row>
    <row r="17" spans="1:15" ht="18" x14ac:dyDescent="0.25">
      <c r="A17" s="202"/>
      <c r="B17" s="200"/>
      <c r="C17" s="200"/>
      <c r="D17" s="200"/>
      <c r="E17" s="200"/>
      <c r="F17" s="201"/>
      <c r="G17" s="200"/>
      <c r="H17" s="200"/>
      <c r="I17" s="200"/>
      <c r="J17" s="200"/>
      <c r="K17" s="200"/>
      <c r="L17" s="200"/>
      <c r="M17" s="200"/>
      <c r="N17" s="202"/>
      <c r="O17" s="198"/>
    </row>
    <row r="18" spans="1:15" ht="28.5" customHeight="1" x14ac:dyDescent="0.25">
      <c r="A18" s="202"/>
      <c r="B18" s="208"/>
      <c r="C18" s="209" t="s">
        <v>0</v>
      </c>
      <c r="D18" s="210"/>
      <c r="E18" s="270" t="s">
        <v>62</v>
      </c>
      <c r="F18" s="270"/>
      <c r="G18" s="270"/>
      <c r="H18" s="270"/>
      <c r="I18" s="270"/>
      <c r="J18" s="270" t="s">
        <v>11</v>
      </c>
      <c r="K18" s="270"/>
      <c r="L18" s="209" t="s">
        <v>54</v>
      </c>
      <c r="M18" s="208"/>
      <c r="N18" s="202"/>
      <c r="O18" s="198"/>
    </row>
    <row r="19" spans="1:15" ht="28.5" customHeight="1" x14ac:dyDescent="0.25">
      <c r="A19" s="202"/>
      <c r="B19" s="204"/>
      <c r="C19" s="211">
        <v>1</v>
      </c>
      <c r="D19" s="282" t="s">
        <v>41</v>
      </c>
      <c r="E19" s="282"/>
      <c r="F19" s="282"/>
      <c r="G19" s="282"/>
      <c r="H19" s="282"/>
      <c r="I19" s="282"/>
      <c r="J19" s="281">
        <f>L19/10</f>
        <v>1</v>
      </c>
      <c r="K19" s="281"/>
      <c r="L19" s="211">
        <f>VLOOKUP($G$14,PROFIL_DATA,4,0)</f>
        <v>10</v>
      </c>
      <c r="M19" s="204"/>
      <c r="N19" s="202"/>
      <c r="O19" s="198"/>
    </row>
    <row r="20" spans="1:15" ht="28.5" customHeight="1" x14ac:dyDescent="0.25">
      <c r="A20" s="202"/>
      <c r="B20" s="204"/>
      <c r="C20" s="211">
        <v>2</v>
      </c>
      <c r="D20" s="282" t="s">
        <v>43</v>
      </c>
      <c r="E20" s="282"/>
      <c r="F20" s="282"/>
      <c r="G20" s="282"/>
      <c r="H20" s="282"/>
      <c r="I20" s="282"/>
      <c r="J20" s="281">
        <f t="shared" ref="J20:J27" si="0">L20/10</f>
        <v>8</v>
      </c>
      <c r="K20" s="281"/>
      <c r="L20" s="211">
        <f>VLOOKUP($G$14,PROFIL_DATA,6,0)</f>
        <v>80</v>
      </c>
      <c r="M20" s="204"/>
      <c r="N20" s="202"/>
      <c r="O20" s="198"/>
    </row>
    <row r="21" spans="1:15" ht="28.5" customHeight="1" x14ac:dyDescent="0.25">
      <c r="A21" s="202"/>
      <c r="B21" s="204"/>
      <c r="C21" s="211">
        <v>3</v>
      </c>
      <c r="D21" s="282" t="s">
        <v>44</v>
      </c>
      <c r="E21" s="282"/>
      <c r="F21" s="282"/>
      <c r="G21" s="282"/>
      <c r="H21" s="282"/>
      <c r="I21" s="282"/>
      <c r="J21" s="281">
        <f t="shared" si="0"/>
        <v>5</v>
      </c>
      <c r="K21" s="281"/>
      <c r="L21" s="211">
        <f>VLOOKUP($G$14,PROFIL_DATA,8,0)</f>
        <v>50</v>
      </c>
      <c r="M21" s="204"/>
      <c r="N21" s="202"/>
      <c r="O21" s="198"/>
    </row>
    <row r="22" spans="1:15" ht="28.5" customHeight="1" x14ac:dyDescent="0.25">
      <c r="A22" s="202"/>
      <c r="B22" s="204"/>
      <c r="C22" s="211">
        <v>4</v>
      </c>
      <c r="D22" s="282" t="s">
        <v>45</v>
      </c>
      <c r="E22" s="282"/>
      <c r="F22" s="282"/>
      <c r="G22" s="282"/>
      <c r="H22" s="282"/>
      <c r="I22" s="282"/>
      <c r="J22" s="281">
        <f t="shared" si="0"/>
        <v>4</v>
      </c>
      <c r="K22" s="281"/>
      <c r="L22" s="211">
        <f>VLOOKUP($G$14,PROFIL_DATA,10,0)</f>
        <v>40</v>
      </c>
      <c r="M22" s="204"/>
      <c r="N22" s="202"/>
      <c r="O22" s="198"/>
    </row>
    <row r="23" spans="1:15" ht="28.5" customHeight="1" x14ac:dyDescent="0.25">
      <c r="A23" s="202"/>
      <c r="B23" s="204"/>
      <c r="C23" s="211">
        <v>5</v>
      </c>
      <c r="D23" s="282" t="s">
        <v>46</v>
      </c>
      <c r="E23" s="282"/>
      <c r="F23" s="282"/>
      <c r="G23" s="282"/>
      <c r="H23" s="282"/>
      <c r="I23" s="282"/>
      <c r="J23" s="281">
        <f t="shared" si="0"/>
        <v>6</v>
      </c>
      <c r="K23" s="281"/>
      <c r="L23" s="211">
        <f>VLOOKUP($G$14,PROFIL_DATA,12,0)</f>
        <v>60</v>
      </c>
      <c r="M23" s="204"/>
      <c r="N23" s="202"/>
      <c r="O23" s="198"/>
    </row>
    <row r="24" spans="1:15" ht="28.5" customHeight="1" x14ac:dyDescent="0.25">
      <c r="A24" s="202"/>
      <c r="B24" s="204"/>
      <c r="C24" s="211">
        <v>6</v>
      </c>
      <c r="D24" s="282" t="s">
        <v>47</v>
      </c>
      <c r="E24" s="282"/>
      <c r="F24" s="282"/>
      <c r="G24" s="282"/>
      <c r="H24" s="282"/>
      <c r="I24" s="282"/>
      <c r="J24" s="281">
        <f t="shared" si="0"/>
        <v>10</v>
      </c>
      <c r="K24" s="281"/>
      <c r="L24" s="211">
        <f>VLOOKUP($G$14,PROFIL_DATA,14,0)</f>
        <v>100</v>
      </c>
      <c r="M24" s="204"/>
      <c r="N24" s="202"/>
      <c r="O24" s="198"/>
    </row>
    <row r="25" spans="1:15" ht="28.5" customHeight="1" x14ac:dyDescent="0.25">
      <c r="A25" s="202"/>
      <c r="B25" s="204"/>
      <c r="C25" s="211">
        <v>7</v>
      </c>
      <c r="D25" s="282" t="s">
        <v>55</v>
      </c>
      <c r="E25" s="282"/>
      <c r="F25" s="282"/>
      <c r="G25" s="282"/>
      <c r="H25" s="282"/>
      <c r="I25" s="282"/>
      <c r="J25" s="281">
        <f t="shared" si="0"/>
        <v>7</v>
      </c>
      <c r="K25" s="281"/>
      <c r="L25" s="211">
        <f>VLOOKUP($G$14,PROFIL_DATA,16,0)</f>
        <v>70</v>
      </c>
      <c r="M25" s="204"/>
      <c r="N25" s="202"/>
      <c r="O25" s="198"/>
    </row>
    <row r="26" spans="1:15" ht="28.5" customHeight="1" x14ac:dyDescent="0.25">
      <c r="A26" s="202"/>
      <c r="B26" s="204"/>
      <c r="C26" s="211">
        <v>8</v>
      </c>
      <c r="D26" s="282" t="s">
        <v>23</v>
      </c>
      <c r="E26" s="282"/>
      <c r="F26" s="282"/>
      <c r="G26" s="282"/>
      <c r="H26" s="282"/>
      <c r="I26" s="282"/>
      <c r="J26" s="281">
        <f t="shared" si="0"/>
        <v>7</v>
      </c>
      <c r="K26" s="281"/>
      <c r="L26" s="211">
        <f>VLOOKUP($G$14,PROFIL_DATA,18,0)</f>
        <v>70</v>
      </c>
      <c r="M26" s="204"/>
      <c r="N26" s="202"/>
      <c r="O26" s="198"/>
    </row>
    <row r="27" spans="1:15" ht="28.5" customHeight="1" x14ac:dyDescent="0.25">
      <c r="A27" s="202"/>
      <c r="B27" s="204"/>
      <c r="C27" s="211">
        <v>9</v>
      </c>
      <c r="D27" s="282" t="s">
        <v>49</v>
      </c>
      <c r="E27" s="282"/>
      <c r="F27" s="282"/>
      <c r="G27" s="282"/>
      <c r="H27" s="282"/>
      <c r="I27" s="282"/>
      <c r="J27" s="281">
        <f t="shared" si="0"/>
        <v>9</v>
      </c>
      <c r="K27" s="281"/>
      <c r="L27" s="211">
        <f>VLOOKUP($G$14,PROFIL_DATA,20,0)</f>
        <v>90</v>
      </c>
      <c r="M27" s="204"/>
      <c r="N27" s="202"/>
      <c r="O27" s="198"/>
    </row>
    <row r="28" spans="1:15" ht="28.5" customHeight="1" x14ac:dyDescent="0.25">
      <c r="A28" s="202"/>
      <c r="B28" s="204"/>
      <c r="C28" s="204"/>
      <c r="D28" s="205"/>
      <c r="E28" s="205"/>
      <c r="F28" s="205"/>
      <c r="G28" s="205"/>
      <c r="H28" s="205"/>
      <c r="I28" s="205"/>
      <c r="J28" s="204"/>
      <c r="K28" s="204"/>
      <c r="L28" s="204"/>
      <c r="M28" s="204"/>
      <c r="N28" s="202"/>
      <c r="O28" s="198"/>
    </row>
    <row r="29" spans="1:15" ht="18" x14ac:dyDescent="0.25">
      <c r="A29" s="202"/>
      <c r="B29" s="204"/>
      <c r="C29" s="204"/>
      <c r="D29" s="204"/>
      <c r="E29" s="204"/>
      <c r="F29" s="204"/>
      <c r="G29" s="204"/>
      <c r="H29" s="207"/>
      <c r="I29" s="204"/>
      <c r="J29" s="204"/>
      <c r="K29" s="204"/>
      <c r="L29" s="207"/>
      <c r="M29" s="207"/>
      <c r="N29" s="202"/>
      <c r="O29" s="198"/>
    </row>
    <row r="30" spans="1:15" ht="18" x14ac:dyDescent="0.25">
      <c r="A30" s="202"/>
      <c r="B30" s="207"/>
      <c r="C30" s="204"/>
      <c r="D30" s="204"/>
      <c r="E30" s="204"/>
      <c r="F30" s="207" t="s">
        <v>84</v>
      </c>
      <c r="G30" s="202"/>
      <c r="H30" s="204"/>
      <c r="I30" s="204"/>
      <c r="J30" s="207"/>
      <c r="K30" s="204"/>
      <c r="L30" s="207"/>
      <c r="M30" s="207"/>
      <c r="N30" s="202"/>
      <c r="O30" s="198"/>
    </row>
    <row r="31" spans="1:15" ht="24.75" customHeight="1" x14ac:dyDescent="0.25">
      <c r="A31" s="202"/>
      <c r="B31" s="207"/>
      <c r="C31" s="204"/>
      <c r="D31" s="206"/>
      <c r="E31" s="206"/>
      <c r="F31" s="269" t="s">
        <v>56</v>
      </c>
      <c r="G31" s="270"/>
      <c r="H31" s="270"/>
      <c r="I31" s="270" t="s">
        <v>57</v>
      </c>
      <c r="J31" s="270"/>
      <c r="K31" s="273"/>
      <c r="L31" s="207"/>
      <c r="M31" s="207"/>
      <c r="N31" s="202"/>
      <c r="O31" s="198"/>
    </row>
    <row r="32" spans="1:15" ht="24.75" customHeight="1" x14ac:dyDescent="0.25">
      <c r="A32" s="202"/>
      <c r="B32" s="204"/>
      <c r="C32" s="204"/>
      <c r="D32" s="206"/>
      <c r="E32" s="206"/>
      <c r="F32" s="269" t="s">
        <v>58</v>
      </c>
      <c r="G32" s="270"/>
      <c r="H32" s="270"/>
      <c r="I32" s="270" t="s">
        <v>59</v>
      </c>
      <c r="J32" s="270"/>
      <c r="K32" s="273"/>
      <c r="L32" s="207"/>
      <c r="M32" s="207"/>
      <c r="N32" s="202"/>
      <c r="O32" s="198"/>
    </row>
    <row r="33" spans="1:15" ht="24.75" customHeight="1" x14ac:dyDescent="0.25">
      <c r="A33" s="202"/>
      <c r="B33" s="204"/>
      <c r="C33" s="202"/>
      <c r="D33" s="212"/>
      <c r="E33" s="212"/>
      <c r="F33" s="271" t="s">
        <v>60</v>
      </c>
      <c r="G33" s="272"/>
      <c r="H33" s="272"/>
      <c r="I33" s="272" t="s">
        <v>61</v>
      </c>
      <c r="J33" s="272"/>
      <c r="K33" s="274"/>
      <c r="L33" s="202"/>
      <c r="M33" s="202"/>
      <c r="N33" s="202"/>
      <c r="O33" s="198"/>
    </row>
    <row r="34" spans="1:15" ht="24.75" customHeight="1" x14ac:dyDescent="0.25">
      <c r="A34" s="202"/>
      <c r="B34" s="204"/>
      <c r="C34" s="202"/>
      <c r="D34" s="212"/>
      <c r="E34" s="212"/>
      <c r="F34" s="213"/>
      <c r="G34" s="213"/>
      <c r="H34" s="213"/>
      <c r="I34" s="213"/>
      <c r="J34" s="213"/>
      <c r="K34" s="213"/>
      <c r="L34" s="202"/>
      <c r="M34" s="202"/>
      <c r="N34" s="202"/>
      <c r="O34" s="198"/>
    </row>
    <row r="35" spans="1:15" ht="18" x14ac:dyDescent="0.25">
      <c r="A35" s="202"/>
      <c r="B35" s="204"/>
      <c r="C35" s="202"/>
      <c r="D35" s="202"/>
      <c r="E35" s="214"/>
      <c r="F35" s="201"/>
      <c r="G35" s="202"/>
      <c r="H35" s="214"/>
      <c r="I35" s="214"/>
      <c r="J35" s="202"/>
      <c r="K35" s="202"/>
      <c r="L35" s="202"/>
      <c r="M35" s="202"/>
      <c r="N35" s="202"/>
      <c r="O35" s="198"/>
    </row>
    <row r="36" spans="1:15" ht="22.5" customHeight="1" x14ac:dyDescent="0.2">
      <c r="A36" s="284" t="s">
        <v>94</v>
      </c>
      <c r="B36" s="284"/>
      <c r="C36" s="284"/>
      <c r="D36" s="284"/>
      <c r="E36" s="284"/>
      <c r="F36" s="284"/>
      <c r="G36" s="284"/>
      <c r="H36" s="284"/>
      <c r="I36" s="284"/>
      <c r="J36" s="284"/>
      <c r="K36" s="284"/>
      <c r="L36" s="284"/>
      <c r="M36" s="284"/>
      <c r="N36" s="284"/>
      <c r="O36" s="198"/>
    </row>
    <row r="37" spans="1:15" ht="22.5" customHeight="1" x14ac:dyDescent="0.25">
      <c r="A37" s="202"/>
      <c r="B37" s="202"/>
      <c r="C37" s="202"/>
      <c r="D37" s="202"/>
      <c r="E37" s="202"/>
      <c r="F37" s="201"/>
      <c r="G37" s="202"/>
      <c r="H37" s="202"/>
      <c r="I37" s="202"/>
      <c r="J37" s="202"/>
      <c r="K37" s="202"/>
      <c r="L37" s="202"/>
      <c r="M37" s="202"/>
      <c r="N37" s="202"/>
      <c r="O37" s="198"/>
    </row>
    <row r="38" spans="1:15" ht="24.75" customHeight="1" x14ac:dyDescent="0.3">
      <c r="A38" s="215"/>
      <c r="B38" s="275" t="s">
        <v>62</v>
      </c>
      <c r="C38" s="275"/>
      <c r="D38" s="275"/>
      <c r="E38" s="275"/>
      <c r="F38" s="275" t="s">
        <v>63</v>
      </c>
      <c r="G38" s="275"/>
      <c r="H38" s="275"/>
      <c r="I38" s="275"/>
      <c r="J38" s="275"/>
      <c r="K38" s="275"/>
      <c r="L38" s="275"/>
      <c r="M38" s="275"/>
      <c r="N38" s="202"/>
      <c r="O38" s="198"/>
    </row>
    <row r="39" spans="1:15" ht="21" customHeight="1" x14ac:dyDescent="0.25">
      <c r="A39" s="202"/>
      <c r="B39" s="276" t="s">
        <v>41</v>
      </c>
      <c r="C39" s="276"/>
      <c r="D39" s="276"/>
      <c r="E39" s="276"/>
      <c r="F39" s="277" t="s">
        <v>64</v>
      </c>
      <c r="G39" s="277"/>
      <c r="H39" s="277"/>
      <c r="I39" s="277"/>
      <c r="J39" s="277"/>
      <c r="K39" s="277"/>
      <c r="L39" s="277"/>
      <c r="M39" s="277"/>
      <c r="N39" s="202"/>
      <c r="O39" s="198"/>
    </row>
    <row r="40" spans="1:15" ht="21" customHeight="1" x14ac:dyDescent="0.25">
      <c r="A40" s="202"/>
      <c r="B40" s="276"/>
      <c r="C40" s="276"/>
      <c r="D40" s="276"/>
      <c r="E40" s="276"/>
      <c r="F40" s="278" t="s">
        <v>65</v>
      </c>
      <c r="G40" s="278"/>
      <c r="H40" s="278"/>
      <c r="I40" s="278"/>
      <c r="J40" s="278"/>
      <c r="K40" s="278"/>
      <c r="L40" s="278"/>
      <c r="M40" s="278"/>
      <c r="N40" s="202"/>
      <c r="O40" s="198"/>
    </row>
    <row r="41" spans="1:15" ht="21" customHeight="1" x14ac:dyDescent="0.25">
      <c r="A41" s="202"/>
      <c r="B41" s="276" t="s">
        <v>43</v>
      </c>
      <c r="C41" s="276"/>
      <c r="D41" s="276"/>
      <c r="E41" s="276"/>
      <c r="F41" s="279" t="s">
        <v>66</v>
      </c>
      <c r="G41" s="279"/>
      <c r="H41" s="279"/>
      <c r="I41" s="279"/>
      <c r="J41" s="279"/>
      <c r="K41" s="279"/>
      <c r="L41" s="279"/>
      <c r="M41" s="279"/>
      <c r="N41" s="202"/>
      <c r="O41" s="198"/>
    </row>
    <row r="42" spans="1:15" ht="21" customHeight="1" x14ac:dyDescent="0.25">
      <c r="A42" s="202"/>
      <c r="B42" s="276"/>
      <c r="C42" s="276"/>
      <c r="D42" s="276"/>
      <c r="E42" s="276"/>
      <c r="F42" s="278" t="s">
        <v>67</v>
      </c>
      <c r="G42" s="278"/>
      <c r="H42" s="278"/>
      <c r="I42" s="278"/>
      <c r="J42" s="278"/>
      <c r="K42" s="278"/>
      <c r="L42" s="278"/>
      <c r="M42" s="278"/>
      <c r="N42" s="202"/>
      <c r="O42" s="198"/>
    </row>
    <row r="43" spans="1:15" ht="21" customHeight="1" x14ac:dyDescent="0.25">
      <c r="A43" s="202"/>
      <c r="B43" s="276" t="s">
        <v>45</v>
      </c>
      <c r="C43" s="276"/>
      <c r="D43" s="276"/>
      <c r="E43" s="276"/>
      <c r="F43" s="280" t="s">
        <v>68</v>
      </c>
      <c r="G43" s="280"/>
      <c r="H43" s="280"/>
      <c r="I43" s="280"/>
      <c r="J43" s="280"/>
      <c r="K43" s="280"/>
      <c r="L43" s="280"/>
      <c r="M43" s="280"/>
      <c r="N43" s="202"/>
      <c r="O43" s="198"/>
    </row>
    <row r="44" spans="1:15" ht="21" customHeight="1" x14ac:dyDescent="0.25">
      <c r="A44" s="202"/>
      <c r="B44" s="276"/>
      <c r="C44" s="276"/>
      <c r="D44" s="276"/>
      <c r="E44" s="276"/>
      <c r="F44" s="280"/>
      <c r="G44" s="280"/>
      <c r="H44" s="280"/>
      <c r="I44" s="280"/>
      <c r="J44" s="280"/>
      <c r="K44" s="280"/>
      <c r="L44" s="280"/>
      <c r="M44" s="280"/>
      <c r="N44" s="202"/>
      <c r="O44" s="198"/>
    </row>
    <row r="45" spans="1:15" ht="21" customHeight="1" x14ac:dyDescent="0.25">
      <c r="A45" s="202"/>
      <c r="B45" s="276" t="s">
        <v>23</v>
      </c>
      <c r="C45" s="276"/>
      <c r="D45" s="276"/>
      <c r="E45" s="276"/>
      <c r="F45" s="280" t="s">
        <v>69</v>
      </c>
      <c r="G45" s="280"/>
      <c r="H45" s="280"/>
      <c r="I45" s="280"/>
      <c r="J45" s="280"/>
      <c r="K45" s="280"/>
      <c r="L45" s="280"/>
      <c r="M45" s="280"/>
      <c r="N45" s="202"/>
      <c r="O45" s="198"/>
    </row>
    <row r="46" spans="1:15" ht="21" customHeight="1" x14ac:dyDescent="0.25">
      <c r="A46" s="202"/>
      <c r="B46" s="276"/>
      <c r="C46" s="276"/>
      <c r="D46" s="276"/>
      <c r="E46" s="276"/>
      <c r="F46" s="280"/>
      <c r="G46" s="280"/>
      <c r="H46" s="280"/>
      <c r="I46" s="280"/>
      <c r="J46" s="280"/>
      <c r="K46" s="280"/>
      <c r="L46" s="280"/>
      <c r="M46" s="280"/>
      <c r="N46" s="202"/>
      <c r="O46" s="198"/>
    </row>
    <row r="47" spans="1:15" ht="21" customHeight="1" x14ac:dyDescent="0.25">
      <c r="A47" s="202"/>
      <c r="B47" s="276" t="s">
        <v>46</v>
      </c>
      <c r="C47" s="276"/>
      <c r="D47" s="276"/>
      <c r="E47" s="276"/>
      <c r="F47" s="280" t="s">
        <v>70</v>
      </c>
      <c r="G47" s="280"/>
      <c r="H47" s="280"/>
      <c r="I47" s="280"/>
      <c r="J47" s="280"/>
      <c r="K47" s="280"/>
      <c r="L47" s="280"/>
      <c r="M47" s="280"/>
      <c r="N47" s="202"/>
      <c r="O47" s="198"/>
    </row>
    <row r="48" spans="1:15" ht="21" customHeight="1" x14ac:dyDescent="0.25">
      <c r="A48" s="202"/>
      <c r="B48" s="276"/>
      <c r="C48" s="276"/>
      <c r="D48" s="276"/>
      <c r="E48" s="276"/>
      <c r="F48" s="280"/>
      <c r="G48" s="280"/>
      <c r="H48" s="280"/>
      <c r="I48" s="280"/>
      <c r="J48" s="280"/>
      <c r="K48" s="280"/>
      <c r="L48" s="280"/>
      <c r="M48" s="280"/>
      <c r="N48" s="202"/>
      <c r="O48" s="198"/>
    </row>
    <row r="49" spans="1:15" ht="21" customHeight="1" x14ac:dyDescent="0.25">
      <c r="A49" s="202"/>
      <c r="B49" s="276" t="s">
        <v>44</v>
      </c>
      <c r="C49" s="276"/>
      <c r="D49" s="276"/>
      <c r="E49" s="276"/>
      <c r="F49" s="279" t="s">
        <v>71</v>
      </c>
      <c r="G49" s="279"/>
      <c r="H49" s="279"/>
      <c r="I49" s="279"/>
      <c r="J49" s="279"/>
      <c r="K49" s="279"/>
      <c r="L49" s="279"/>
      <c r="M49" s="279"/>
      <c r="N49" s="202"/>
      <c r="O49" s="198"/>
    </row>
    <row r="50" spans="1:15" ht="21" customHeight="1" x14ac:dyDescent="0.25">
      <c r="A50" s="202"/>
      <c r="B50" s="276"/>
      <c r="C50" s="276"/>
      <c r="D50" s="276"/>
      <c r="E50" s="276"/>
      <c r="F50" s="278" t="s">
        <v>72</v>
      </c>
      <c r="G50" s="278"/>
      <c r="H50" s="278"/>
      <c r="I50" s="278"/>
      <c r="J50" s="278"/>
      <c r="K50" s="278"/>
      <c r="L50" s="278"/>
      <c r="M50" s="278"/>
      <c r="N50" s="202"/>
      <c r="O50" s="198"/>
    </row>
    <row r="51" spans="1:15" ht="21" customHeight="1" x14ac:dyDescent="0.25">
      <c r="A51" s="202"/>
      <c r="B51" s="276" t="s">
        <v>47</v>
      </c>
      <c r="C51" s="276"/>
      <c r="D51" s="276"/>
      <c r="E51" s="276"/>
      <c r="F51" s="279" t="s">
        <v>76</v>
      </c>
      <c r="G51" s="279"/>
      <c r="H51" s="279"/>
      <c r="I51" s="279"/>
      <c r="J51" s="279"/>
      <c r="K51" s="279"/>
      <c r="L51" s="279"/>
      <c r="M51" s="279"/>
      <c r="N51" s="202"/>
      <c r="O51" s="198"/>
    </row>
    <row r="52" spans="1:15" ht="21" customHeight="1" x14ac:dyDescent="0.25">
      <c r="A52" s="202"/>
      <c r="B52" s="276"/>
      <c r="C52" s="276"/>
      <c r="D52" s="276"/>
      <c r="E52" s="276"/>
      <c r="F52" s="278" t="s">
        <v>77</v>
      </c>
      <c r="G52" s="278"/>
      <c r="H52" s="278"/>
      <c r="I52" s="278"/>
      <c r="J52" s="278"/>
      <c r="K52" s="278"/>
      <c r="L52" s="278"/>
      <c r="M52" s="278"/>
      <c r="N52" s="202"/>
      <c r="O52" s="198"/>
    </row>
    <row r="53" spans="1:15" ht="21" customHeight="1" x14ac:dyDescent="0.25">
      <c r="A53" s="202"/>
      <c r="B53" s="276" t="s">
        <v>55</v>
      </c>
      <c r="C53" s="276"/>
      <c r="D53" s="276"/>
      <c r="E53" s="276"/>
      <c r="F53" s="279" t="s">
        <v>73</v>
      </c>
      <c r="G53" s="279"/>
      <c r="H53" s="279"/>
      <c r="I53" s="279"/>
      <c r="J53" s="279"/>
      <c r="K53" s="279"/>
      <c r="L53" s="279"/>
      <c r="M53" s="279"/>
      <c r="N53" s="202"/>
      <c r="O53" s="198"/>
    </row>
    <row r="54" spans="1:15" ht="21" customHeight="1" x14ac:dyDescent="0.25">
      <c r="A54" s="202"/>
      <c r="B54" s="276"/>
      <c r="C54" s="276"/>
      <c r="D54" s="276"/>
      <c r="E54" s="276"/>
      <c r="F54" s="278" t="s">
        <v>74</v>
      </c>
      <c r="G54" s="278"/>
      <c r="H54" s="278"/>
      <c r="I54" s="278"/>
      <c r="J54" s="278"/>
      <c r="K54" s="278"/>
      <c r="L54" s="278"/>
      <c r="M54" s="278"/>
      <c r="N54" s="202"/>
      <c r="O54" s="198"/>
    </row>
    <row r="55" spans="1:15" ht="21" customHeight="1" x14ac:dyDescent="0.25">
      <c r="A55" s="202"/>
      <c r="B55" s="276" t="s">
        <v>49</v>
      </c>
      <c r="C55" s="276"/>
      <c r="D55" s="276"/>
      <c r="E55" s="276"/>
      <c r="F55" s="280" t="s">
        <v>75</v>
      </c>
      <c r="G55" s="280"/>
      <c r="H55" s="280"/>
      <c r="I55" s="280"/>
      <c r="J55" s="280"/>
      <c r="K55" s="280"/>
      <c r="L55" s="280"/>
      <c r="M55" s="280"/>
      <c r="N55" s="202"/>
      <c r="O55" s="198"/>
    </row>
    <row r="56" spans="1:15" ht="21" customHeight="1" x14ac:dyDescent="0.25">
      <c r="A56" s="202"/>
      <c r="B56" s="276"/>
      <c r="C56" s="276"/>
      <c r="D56" s="276"/>
      <c r="E56" s="276"/>
      <c r="F56" s="280"/>
      <c r="G56" s="280"/>
      <c r="H56" s="280"/>
      <c r="I56" s="280"/>
      <c r="J56" s="280"/>
      <c r="K56" s="280"/>
      <c r="L56" s="280"/>
      <c r="M56" s="280"/>
      <c r="N56" s="202"/>
      <c r="O56" s="198"/>
    </row>
    <row r="57" spans="1:15" ht="18" x14ac:dyDescent="0.25">
      <c r="A57" s="202"/>
      <c r="B57" s="208"/>
      <c r="C57" s="208"/>
      <c r="D57" s="208"/>
      <c r="E57" s="208"/>
      <c r="F57" s="204"/>
      <c r="G57" s="216"/>
      <c r="H57" s="216"/>
      <c r="I57" s="216"/>
      <c r="J57" s="216"/>
      <c r="K57" s="216"/>
      <c r="L57" s="216"/>
      <c r="M57" s="216"/>
      <c r="N57" s="202"/>
      <c r="O57" s="198"/>
    </row>
    <row r="58" spans="1:15" ht="27.75" customHeight="1" x14ac:dyDescent="0.25">
      <c r="A58" s="202"/>
      <c r="B58" s="202"/>
      <c r="C58" s="202"/>
      <c r="D58" s="201"/>
      <c r="E58" s="201"/>
      <c r="F58" s="201"/>
      <c r="G58" s="202"/>
      <c r="H58" s="202"/>
      <c r="I58" s="202"/>
      <c r="J58" s="202"/>
      <c r="K58" s="202"/>
      <c r="L58" s="202"/>
      <c r="M58" s="202"/>
      <c r="N58" s="202"/>
      <c r="O58" s="198"/>
    </row>
    <row r="59" spans="1:15" ht="27.75" customHeight="1" x14ac:dyDescent="0.25">
      <c r="A59" s="202"/>
      <c r="B59" s="202"/>
      <c r="C59" s="202"/>
      <c r="D59" s="202"/>
      <c r="E59" s="202"/>
      <c r="F59" s="201"/>
      <c r="G59" s="202"/>
      <c r="H59" s="202"/>
      <c r="I59" s="202"/>
      <c r="J59" s="202"/>
      <c r="K59" s="217"/>
      <c r="L59" s="202"/>
      <c r="M59" s="202"/>
      <c r="N59" s="202"/>
      <c r="O59" s="198"/>
    </row>
    <row r="60" spans="1:15" ht="27.75" customHeight="1" x14ac:dyDescent="0.25">
      <c r="A60" s="202"/>
      <c r="B60" s="202"/>
      <c r="C60" s="202"/>
      <c r="D60" s="202"/>
      <c r="E60" s="202"/>
      <c r="F60" s="201"/>
      <c r="G60" s="202"/>
      <c r="H60" s="202"/>
      <c r="I60" s="202"/>
      <c r="J60" s="202"/>
      <c r="K60" s="217"/>
      <c r="L60" s="202"/>
      <c r="M60" s="202"/>
      <c r="N60" s="202"/>
      <c r="O60" s="198"/>
    </row>
    <row r="61" spans="1:15" ht="13.5" customHeight="1" x14ac:dyDescent="0.25">
      <c r="A61" s="202"/>
      <c r="B61" s="202"/>
      <c r="C61" s="202"/>
      <c r="D61" s="202"/>
      <c r="E61" s="202"/>
      <c r="F61" s="201"/>
      <c r="G61" s="202"/>
      <c r="H61" s="202"/>
      <c r="I61" s="202"/>
      <c r="J61" s="202"/>
      <c r="K61" s="231"/>
      <c r="L61" s="202"/>
      <c r="M61" s="202"/>
      <c r="N61" s="202"/>
      <c r="O61" s="198"/>
    </row>
    <row r="62" spans="1:15" ht="15" customHeight="1" x14ac:dyDescent="0.25">
      <c r="A62" s="202"/>
      <c r="B62" s="202"/>
      <c r="C62" s="202"/>
      <c r="D62" s="201"/>
      <c r="E62" s="201"/>
      <c r="F62" s="218"/>
      <c r="G62" s="202"/>
      <c r="H62" s="202"/>
      <c r="I62" s="202"/>
      <c r="J62" s="202"/>
      <c r="K62" s="231"/>
      <c r="L62" s="198"/>
      <c r="M62" s="283"/>
      <c r="N62" s="283"/>
      <c r="O62" s="198"/>
    </row>
    <row r="63" spans="1:15" ht="27.75" customHeight="1" x14ac:dyDescent="0.25">
      <c r="A63" s="202"/>
      <c r="B63" s="202"/>
      <c r="C63" s="202"/>
      <c r="D63" s="202"/>
      <c r="E63" s="202"/>
      <c r="F63" s="201"/>
      <c r="G63" s="202"/>
      <c r="H63" s="202"/>
      <c r="I63" s="202"/>
      <c r="J63" s="202"/>
      <c r="K63" s="198"/>
      <c r="L63" s="198"/>
      <c r="M63" s="202"/>
      <c r="N63" s="202"/>
      <c r="O63" s="198"/>
    </row>
    <row r="64" spans="1:15" ht="27.75" customHeight="1" x14ac:dyDescent="0.25">
      <c r="A64" s="202"/>
      <c r="C64" s="202"/>
      <c r="D64" s="201"/>
      <c r="E64" s="201"/>
      <c r="F64" s="201"/>
      <c r="G64" s="202"/>
      <c r="H64" s="202"/>
      <c r="J64" s="219" t="s">
        <v>92</v>
      </c>
      <c r="K64" s="200" t="s">
        <v>89</v>
      </c>
      <c r="L64" s="202"/>
      <c r="M64" s="202"/>
      <c r="N64" s="202"/>
      <c r="O64" s="198"/>
    </row>
    <row r="65" spans="3:4" ht="15" x14ac:dyDescent="0.2">
      <c r="C65" s="64"/>
      <c r="D65" s="64"/>
    </row>
    <row r="66" spans="3:4" ht="15" x14ac:dyDescent="0.2">
      <c r="C66" s="64"/>
      <c r="D66" s="64"/>
    </row>
  </sheetData>
  <sheetProtection autoFilter="0"/>
  <dataConsolidate/>
  <mergeCells count="59">
    <mergeCell ref="M62:N62"/>
    <mergeCell ref="D26:I26"/>
    <mergeCell ref="D27:I27"/>
    <mergeCell ref="J27:K27"/>
    <mergeCell ref="B53:E54"/>
    <mergeCell ref="F53:M53"/>
    <mergeCell ref="B45:E46"/>
    <mergeCell ref="F45:M46"/>
    <mergeCell ref="B47:E48"/>
    <mergeCell ref="F47:M48"/>
    <mergeCell ref="F50:M50"/>
    <mergeCell ref="F49:M49"/>
    <mergeCell ref="B55:E56"/>
    <mergeCell ref="F55:M56"/>
    <mergeCell ref="A36:N36"/>
    <mergeCell ref="B38:E38"/>
    <mergeCell ref="J19:K19"/>
    <mergeCell ref="J18:K18"/>
    <mergeCell ref="J20:K20"/>
    <mergeCell ref="J21:K21"/>
    <mergeCell ref="D21:I21"/>
    <mergeCell ref="D19:I19"/>
    <mergeCell ref="D20:I20"/>
    <mergeCell ref="D22:I22"/>
    <mergeCell ref="D23:I23"/>
    <mergeCell ref="D24:I24"/>
    <mergeCell ref="D25:I25"/>
    <mergeCell ref="E18:I18"/>
    <mergeCell ref="J22:K22"/>
    <mergeCell ref="J23:K23"/>
    <mergeCell ref="J24:K24"/>
    <mergeCell ref="J25:K25"/>
    <mergeCell ref="J26:K26"/>
    <mergeCell ref="F38:M38"/>
    <mergeCell ref="B39:E40"/>
    <mergeCell ref="F39:M39"/>
    <mergeCell ref="F40:M40"/>
    <mergeCell ref="F54:M54"/>
    <mergeCell ref="B41:E42"/>
    <mergeCell ref="F41:M41"/>
    <mergeCell ref="F42:M42"/>
    <mergeCell ref="B43:E44"/>
    <mergeCell ref="F43:M44"/>
    <mergeCell ref="B51:E52"/>
    <mergeCell ref="B49:E50"/>
    <mergeCell ref="F52:M52"/>
    <mergeCell ref="F51:M51"/>
    <mergeCell ref="F31:H31"/>
    <mergeCell ref="F32:H32"/>
    <mergeCell ref="F33:H33"/>
    <mergeCell ref="I31:K31"/>
    <mergeCell ref="I32:K32"/>
    <mergeCell ref="I33:K33"/>
    <mergeCell ref="G14:L14"/>
    <mergeCell ref="A6:N6"/>
    <mergeCell ref="A7:O7"/>
    <mergeCell ref="A8:O8"/>
    <mergeCell ref="A9:O9"/>
    <mergeCell ref="A10:O10"/>
  </mergeCells>
  <dataValidations count="1">
    <dataValidation type="list" allowBlank="1" showInputMessage="1" showErrorMessage="1" sqref="G14:L14">
      <formula1>NAMA_MURID_PROFIL</formula1>
    </dataValidation>
  </dataValidations>
  <pageMargins left="0.18" right="0.12" top="0.75" bottom="0.17" header="0.3" footer="0.12"/>
  <pageSetup paperSize="9" scale="56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38</vt:i4>
      </vt:variant>
    </vt:vector>
  </HeadingPairs>
  <TitlesOfParts>
    <vt:vector size="53" baseType="lpstr">
      <vt:lpstr>IKeP</vt:lpstr>
      <vt:lpstr>DATA</vt:lpstr>
      <vt:lpstr>DATA TRANSIT</vt:lpstr>
      <vt:lpstr>PROFIL KELAS</vt:lpstr>
      <vt:lpstr>ANALISIS</vt:lpstr>
      <vt:lpstr>VL</vt:lpstr>
      <vt:lpstr>LM</vt:lpstr>
      <vt:lpstr>INTRA</vt:lpstr>
      <vt:lpstr>VR</vt:lpstr>
      <vt:lpstr>NAT</vt:lpstr>
      <vt:lpstr>INTER</vt:lpstr>
      <vt:lpstr>KINE</vt:lpstr>
      <vt:lpstr>MUZIK</vt:lpstr>
      <vt:lpstr>EKSIS</vt:lpstr>
      <vt:lpstr>PROFIL IND</vt:lpstr>
      <vt:lpstr>BI2_</vt:lpstr>
      <vt:lpstr>BI3_</vt:lpstr>
      <vt:lpstr>BIL</vt:lpstr>
      <vt:lpstr>BM1_</vt:lpstr>
      <vt:lpstr>BM2_</vt:lpstr>
      <vt:lpstr>'PROFIL IND'!DATA</vt:lpstr>
      <vt:lpstr>DATA</vt:lpstr>
      <vt:lpstr>'PROFIL IND'!GRED1</vt:lpstr>
      <vt:lpstr>'PROFIL KELAS'!GRED1</vt:lpstr>
      <vt:lpstr>GRED1</vt:lpstr>
      <vt:lpstr>'PROFIL IND'!GRED2</vt:lpstr>
      <vt:lpstr>GRED2</vt:lpstr>
      <vt:lpstr>GRED3</vt:lpstr>
      <vt:lpstr>GRED4</vt:lpstr>
      <vt:lpstr>KELAS</vt:lpstr>
      <vt:lpstr>M1_</vt:lpstr>
      <vt:lpstr>M2_</vt:lpstr>
      <vt:lpstr>M3_</vt:lpstr>
      <vt:lpstr>MAIL_MERGE</vt:lpstr>
      <vt:lpstr>NAMA_MURID</vt:lpstr>
      <vt:lpstr>'PROFIL IND'!NAMA_MURID_PROFIL</vt:lpstr>
      <vt:lpstr>ANALISIS!Print_Area</vt:lpstr>
      <vt:lpstr>DATA!Print_Area</vt:lpstr>
      <vt:lpstr>'DATA TRANSIT'!Print_Area</vt:lpstr>
      <vt:lpstr>EKSIS!Print_Area</vt:lpstr>
      <vt:lpstr>INTER!Print_Area</vt:lpstr>
      <vt:lpstr>INTRA!Print_Area</vt:lpstr>
      <vt:lpstr>KINE!Print_Area</vt:lpstr>
      <vt:lpstr>LM!Print_Area</vt:lpstr>
      <vt:lpstr>MUZIK!Print_Area</vt:lpstr>
      <vt:lpstr>NAT!Print_Area</vt:lpstr>
      <vt:lpstr>'PROFIL IND'!Print_Area</vt:lpstr>
      <vt:lpstr>'PROFIL KELAS'!Print_Area</vt:lpstr>
      <vt:lpstr>VL!Print_Area</vt:lpstr>
      <vt:lpstr>VR!Print_Area</vt:lpstr>
      <vt:lpstr>PROFIL_DATA</vt:lpstr>
      <vt:lpstr>'PROFIL KELAS'!VL</vt:lpstr>
      <vt:lpstr>VL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Office02</dc:creator>
  <cp:lastModifiedBy>user</cp:lastModifiedBy>
  <cp:lastPrinted>2020-08-17T01:30:24Z</cp:lastPrinted>
  <dcterms:created xsi:type="dcterms:W3CDTF">2015-08-07T00:31:59Z</dcterms:created>
  <dcterms:modified xsi:type="dcterms:W3CDTF">2021-05-04T07:09:25Z</dcterms:modified>
</cp:coreProperties>
</file>