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30" windowWidth="20055" windowHeight="7680" activeTab="1"/>
  </bookViews>
  <sheets>
    <sheet name="OPPMKTKM2021" sheetId="1" r:id="rId1"/>
    <sheet name="sPeCt" sheetId="2" r:id="rId2"/>
    <sheet name="15 sekolah" sheetId="3" r:id="rId3"/>
    <sheet name="DATA 2021" sheetId="4" r:id="rId4"/>
    <sheet name="SUKU TAHUNAN" sheetId="5" r:id="rId5"/>
    <sheet name="JADUALPERBATUAN" sheetId="6" r:id="rId6"/>
  </sheets>
  <calcPr calcId="144525"/>
</workbook>
</file>

<file path=xl/calcChain.xml><?xml version="1.0" encoding="utf-8"?>
<calcChain xmlns="http://schemas.openxmlformats.org/spreadsheetml/2006/main">
  <c r="J19" i="3" l="1"/>
  <c r="L19" i="5" l="1"/>
  <c r="L18" i="5"/>
  <c r="L17" i="5"/>
  <c r="L16" i="5"/>
  <c r="L15" i="5"/>
  <c r="L14" i="5"/>
  <c r="L13" i="5"/>
  <c r="L12" i="5"/>
  <c r="L11" i="5"/>
  <c r="L10" i="5"/>
  <c r="L9" i="5"/>
  <c r="L8" i="5"/>
  <c r="L7" i="5"/>
  <c r="L6" i="5"/>
  <c r="J20" i="5"/>
  <c r="J19" i="5"/>
  <c r="J18" i="5"/>
  <c r="J17" i="5"/>
  <c r="J16" i="5"/>
  <c r="J15" i="5"/>
  <c r="J14" i="5"/>
  <c r="J13" i="5"/>
  <c r="J12" i="5"/>
  <c r="J11" i="5"/>
  <c r="J10" i="5"/>
  <c r="J9" i="5"/>
  <c r="J8" i="5"/>
  <c r="J7" i="5"/>
  <c r="J6" i="5"/>
  <c r="H20" i="5"/>
  <c r="H19" i="5"/>
  <c r="H18" i="5"/>
  <c r="H17" i="5"/>
  <c r="H16" i="5"/>
  <c r="H15" i="5"/>
  <c r="H14" i="5"/>
  <c r="H13" i="5"/>
  <c r="H12" i="5"/>
  <c r="H11" i="5"/>
  <c r="H10" i="5"/>
  <c r="H9" i="5"/>
  <c r="H8" i="5"/>
  <c r="H7" i="5"/>
  <c r="H6" i="5"/>
  <c r="F20" i="5"/>
  <c r="F19" i="5"/>
  <c r="F18" i="5"/>
  <c r="F17" i="5"/>
  <c r="F16" i="5"/>
  <c r="F15" i="5"/>
  <c r="F14" i="5"/>
  <c r="F13" i="5"/>
  <c r="F12" i="5"/>
  <c r="F11" i="5"/>
  <c r="F10" i="5"/>
  <c r="F9" i="5"/>
  <c r="F8" i="5"/>
  <c r="F7" i="5"/>
  <c r="F6" i="5"/>
  <c r="R19" i="3"/>
  <c r="R18" i="3"/>
  <c r="R17" i="3"/>
  <c r="R15" i="3"/>
  <c r="K16" i="5" s="1"/>
  <c r="R13" i="3"/>
  <c r="K14" i="5" s="1"/>
  <c r="R11" i="3"/>
  <c r="R9" i="3"/>
  <c r="K10" i="5" s="1"/>
  <c r="R7" i="3"/>
  <c r="K8" i="5" s="1"/>
  <c r="R16" i="3"/>
  <c r="R14" i="3"/>
  <c r="K15" i="5" s="1"/>
  <c r="R12" i="3"/>
  <c r="R10" i="3"/>
  <c r="R8" i="3"/>
  <c r="R6" i="3"/>
  <c r="R5" i="3"/>
  <c r="R4" i="3"/>
  <c r="R18" i="4"/>
  <c r="R17" i="4"/>
  <c r="R16" i="4"/>
  <c r="R15" i="4"/>
  <c r="R14" i="4"/>
  <c r="R13" i="4"/>
  <c r="R12" i="4"/>
  <c r="R11" i="4"/>
  <c r="R10" i="4"/>
  <c r="R9" i="4"/>
  <c r="R8" i="4"/>
  <c r="R7" i="4"/>
  <c r="R6" i="4"/>
  <c r="R5" i="4"/>
  <c r="R4" i="4"/>
  <c r="L5" i="5" s="1"/>
  <c r="J5" i="5"/>
  <c r="F5" i="5"/>
  <c r="D19" i="5"/>
  <c r="D17" i="5"/>
  <c r="D15" i="5"/>
  <c r="D13" i="5"/>
  <c r="D11" i="5"/>
  <c r="D9" i="5"/>
  <c r="D7" i="5"/>
  <c r="D5" i="5"/>
  <c r="K19" i="5"/>
  <c r="K18" i="5"/>
  <c r="K17" i="5"/>
  <c r="K13" i="5"/>
  <c r="K12" i="5"/>
  <c r="K11" i="5"/>
  <c r="K7" i="5"/>
  <c r="K6" i="5"/>
  <c r="F4" i="4"/>
  <c r="F5" i="4"/>
  <c r="D6" i="5" s="1"/>
  <c r="F6" i="4"/>
  <c r="F7" i="4"/>
  <c r="D8" i="5" s="1"/>
  <c r="F8" i="4"/>
  <c r="F9" i="4"/>
  <c r="D10" i="5" s="1"/>
  <c r="F10" i="4"/>
  <c r="F11" i="4"/>
  <c r="D12" i="5" s="1"/>
  <c r="F12" i="4"/>
  <c r="F13" i="4"/>
  <c r="D14" i="5" s="1"/>
  <c r="F14" i="4"/>
  <c r="F15" i="4"/>
  <c r="D16" i="5" s="1"/>
  <c r="F16" i="4"/>
  <c r="F17" i="4"/>
  <c r="D18" i="5" s="1"/>
  <c r="F18" i="4"/>
  <c r="C19" i="4"/>
  <c r="F19" i="4" s="1"/>
  <c r="D20" i="5" s="1"/>
  <c r="D19" i="4"/>
  <c r="E19" i="4"/>
  <c r="P19" i="4"/>
  <c r="O19" i="4"/>
  <c r="Q19" i="4" s="1"/>
  <c r="M19" i="4"/>
  <c r="L19" i="4"/>
  <c r="K19" i="4"/>
  <c r="I19" i="4"/>
  <c r="H19" i="4"/>
  <c r="G19" i="4"/>
  <c r="J19" i="4" s="1"/>
  <c r="Q18" i="4"/>
  <c r="N18" i="4"/>
  <c r="J18" i="4"/>
  <c r="Q17" i="4"/>
  <c r="N17" i="4"/>
  <c r="J17" i="4"/>
  <c r="Q16" i="4"/>
  <c r="N16" i="4"/>
  <c r="J16" i="4"/>
  <c r="Q15" i="4"/>
  <c r="N15" i="4"/>
  <c r="J15" i="4"/>
  <c r="Q14" i="4"/>
  <c r="N14" i="4"/>
  <c r="J14" i="4"/>
  <c r="Q13" i="4"/>
  <c r="N13" i="4"/>
  <c r="J13" i="4"/>
  <c r="Q12" i="4"/>
  <c r="N12" i="4"/>
  <c r="J12" i="4"/>
  <c r="Q11" i="4"/>
  <c r="N11" i="4"/>
  <c r="J11" i="4"/>
  <c r="Q10" i="4"/>
  <c r="N10" i="4"/>
  <c r="J10" i="4"/>
  <c r="Q9" i="4"/>
  <c r="N9" i="4"/>
  <c r="J9" i="4"/>
  <c r="Q8" i="4"/>
  <c r="N8" i="4"/>
  <c r="J8" i="4"/>
  <c r="Q7" i="4"/>
  <c r="N7" i="4"/>
  <c r="J7" i="4"/>
  <c r="Q6" i="4"/>
  <c r="N6" i="4"/>
  <c r="J6" i="4"/>
  <c r="Q5" i="4"/>
  <c r="N5" i="4"/>
  <c r="J5" i="4"/>
  <c r="Q4" i="4"/>
  <c r="N4" i="4"/>
  <c r="H5" i="5" s="1"/>
  <c r="J4" i="4"/>
  <c r="Q18" i="3"/>
  <c r="I19" i="5" s="1"/>
  <c r="Q17" i="3"/>
  <c r="I18" i="5" s="1"/>
  <c r="Q16" i="3"/>
  <c r="I17" i="5" s="1"/>
  <c r="Q15" i="3"/>
  <c r="I16" i="5" s="1"/>
  <c r="Q14" i="3"/>
  <c r="I15" i="5" s="1"/>
  <c r="Q13" i="3"/>
  <c r="I14" i="5" s="1"/>
  <c r="Q12" i="3"/>
  <c r="I13" i="5" s="1"/>
  <c r="Q11" i="3"/>
  <c r="I12" i="5" s="1"/>
  <c r="Q10" i="3"/>
  <c r="I11" i="5" s="1"/>
  <c r="Q9" i="3"/>
  <c r="I10" i="5" s="1"/>
  <c r="Q8" i="3"/>
  <c r="I9" i="5" s="1"/>
  <c r="Q7" i="3"/>
  <c r="I8" i="5" s="1"/>
  <c r="Q6" i="3"/>
  <c r="I7" i="5" s="1"/>
  <c r="Q5" i="3"/>
  <c r="I6" i="5" s="1"/>
  <c r="Q4" i="3"/>
  <c r="I5" i="5" s="1"/>
  <c r="N18" i="3"/>
  <c r="G19" i="5" s="1"/>
  <c r="N17" i="3"/>
  <c r="G18" i="5" s="1"/>
  <c r="N16" i="3"/>
  <c r="G17" i="5" s="1"/>
  <c r="N15" i="3"/>
  <c r="G16" i="5" s="1"/>
  <c r="N14" i="3"/>
  <c r="G15" i="5" s="1"/>
  <c r="N13" i="3"/>
  <c r="G14" i="5" s="1"/>
  <c r="N12" i="3"/>
  <c r="G13" i="5" s="1"/>
  <c r="N11" i="3"/>
  <c r="G12" i="5" s="1"/>
  <c r="N10" i="3"/>
  <c r="G11" i="5" s="1"/>
  <c r="N9" i="3"/>
  <c r="G10" i="5" s="1"/>
  <c r="N8" i="3"/>
  <c r="G9" i="5" s="1"/>
  <c r="N7" i="3"/>
  <c r="G8" i="5" s="1"/>
  <c r="N6" i="3"/>
  <c r="G7" i="5" s="1"/>
  <c r="N5" i="3"/>
  <c r="G6" i="5" s="1"/>
  <c r="N4" i="3"/>
  <c r="G5" i="5" s="1"/>
  <c r="J18" i="3"/>
  <c r="E19" i="5" s="1"/>
  <c r="J17" i="3"/>
  <c r="E18" i="5" s="1"/>
  <c r="E17" i="5"/>
  <c r="J15" i="3"/>
  <c r="E16" i="5" s="1"/>
  <c r="E15" i="5"/>
  <c r="J13" i="3"/>
  <c r="E14" i="5" s="1"/>
  <c r="E13" i="5"/>
  <c r="J11" i="3"/>
  <c r="E12" i="5" s="1"/>
  <c r="E11" i="5"/>
  <c r="J9" i="3"/>
  <c r="E10" i="5" s="1"/>
  <c r="E9" i="5"/>
  <c r="J7" i="3"/>
  <c r="E8" i="5" s="1"/>
  <c r="E7" i="5"/>
  <c r="E6" i="5"/>
  <c r="E5" i="5"/>
  <c r="F18" i="3"/>
  <c r="C19" i="5" s="1"/>
  <c r="F17" i="3"/>
  <c r="C18" i="5" s="1"/>
  <c r="F16" i="3"/>
  <c r="C17" i="5" s="1"/>
  <c r="F15" i="3"/>
  <c r="C16" i="5" s="1"/>
  <c r="F14" i="3"/>
  <c r="C15" i="5" s="1"/>
  <c r="F13" i="3"/>
  <c r="C14" i="5" s="1"/>
  <c r="F12" i="3"/>
  <c r="C13" i="5" s="1"/>
  <c r="F11" i="3"/>
  <c r="C12" i="5" s="1"/>
  <c r="F10" i="3"/>
  <c r="C11" i="5" s="1"/>
  <c r="F9" i="3"/>
  <c r="C10" i="5" s="1"/>
  <c r="F8" i="3"/>
  <c r="C9" i="5" s="1"/>
  <c r="F7" i="3"/>
  <c r="C8" i="5" s="1"/>
  <c r="F6" i="3"/>
  <c r="C7" i="5" s="1"/>
  <c r="F5" i="3"/>
  <c r="C6" i="5" s="1"/>
  <c r="F4" i="3"/>
  <c r="C5" i="5" s="1"/>
  <c r="C19" i="3"/>
  <c r="D19" i="3"/>
  <c r="E19" i="3"/>
  <c r="G19" i="3"/>
  <c r="E20" i="5" s="1"/>
  <c r="H19" i="3"/>
  <c r="I19" i="3"/>
  <c r="K19" i="3"/>
  <c r="L19" i="3"/>
  <c r="M19" i="3"/>
  <c r="O19" i="3"/>
  <c r="P19" i="3"/>
  <c r="R19" i="4" l="1"/>
  <c r="L20" i="5" s="1"/>
  <c r="K20" i="5"/>
  <c r="K9" i="5"/>
  <c r="K5" i="5"/>
  <c r="Q19" i="3"/>
  <c r="I20" i="5" s="1"/>
  <c r="N19" i="3"/>
  <c r="G20" i="5" s="1"/>
  <c r="F19" i="3"/>
  <c r="C20" i="5" s="1"/>
  <c r="N19" i="4"/>
</calcChain>
</file>

<file path=xl/sharedStrings.xml><?xml version="1.0" encoding="utf-8"?>
<sst xmlns="http://schemas.openxmlformats.org/spreadsheetml/2006/main" count="320" uniqueCount="143">
  <si>
    <t>SCHOOL PROGRAMME CHECK TOOL (sPeCt)</t>
  </si>
  <si>
    <t>Isu / Cabaran Dalam Penambahbaikan Sekolah (Susun Ikut Jurang Terbesar)</t>
  </si>
  <si>
    <t>Alat Semakan Program Sekolah</t>
  </si>
  <si>
    <t>Eliminate (Hapuskan)</t>
  </si>
  <si>
    <t>Raise (Tambah)</t>
  </si>
  <si>
    <t xml:space="preserve"> </t>
  </si>
  <si>
    <t>Reduce (Kurangkan)</t>
  </si>
  <si>
    <t>Create (Wujudkan)</t>
  </si>
  <si>
    <t>Sustain (Kekalkan)</t>
  </si>
  <si>
    <t>Objektif</t>
  </si>
  <si>
    <t>Tugasan Utama</t>
  </si>
  <si>
    <t>Status/Pencapain  Projek</t>
  </si>
  <si>
    <t>Tanggungjawab</t>
  </si>
  <si>
    <t>™</t>
  </si>
  <si>
    <t>A</t>
  </si>
  <si>
    <t>B</t>
  </si>
  <si>
    <t>C</t>
  </si>
  <si>
    <t>Januari</t>
  </si>
  <si>
    <t>Februari</t>
  </si>
  <si>
    <t>Mach</t>
  </si>
  <si>
    <t>April</t>
  </si>
  <si>
    <t>Mei</t>
  </si>
  <si>
    <t>Jun</t>
  </si>
  <si>
    <t>Julai</t>
  </si>
  <si>
    <t>Ogos</t>
  </si>
  <si>
    <t>September</t>
  </si>
  <si>
    <t>Oktober</t>
  </si>
  <si>
    <t>November</t>
  </si>
  <si>
    <t>Disember</t>
  </si>
  <si>
    <t>Anggaran</t>
  </si>
  <si>
    <t>Belanjaan</t>
  </si>
  <si>
    <t>Simbol</t>
  </si>
  <si>
    <t>Belum Siap</t>
  </si>
  <si>
    <t>Orang Pertama dipertanggungjawabkan</t>
  </si>
  <si>
    <t>˜</t>
  </si>
  <si>
    <t>Siap</t>
  </si>
  <si>
    <t>Orang Kedua dipertanggungjawabkan</t>
  </si>
  <si>
    <t>Orang Ketiga dipertanggungjawabkan</t>
  </si>
  <si>
    <t>Verifikasi data</t>
  </si>
  <si>
    <t>4 , 5</t>
  </si>
  <si>
    <t>TN. PPD</t>
  </si>
  <si>
    <t>TIM. PPD</t>
  </si>
  <si>
    <t>Pemimpin organisasi - ppd/sek</t>
  </si>
  <si>
    <t>TUGASAN</t>
  </si>
  <si>
    <t>O B J E K    T  I  F</t>
  </si>
  <si>
    <t>RINGKASAN &amp; RAMALAN</t>
  </si>
  <si>
    <t>TARIKH</t>
  </si>
  <si>
    <t>KOS</t>
  </si>
  <si>
    <r>
      <rPr>
        <b/>
        <sz val="9"/>
        <rFont val="Arial"/>
        <family val="2"/>
      </rPr>
      <t>Tarikh: JAN</t>
    </r>
    <r>
      <rPr>
        <sz val="9"/>
        <rFont val="Arial"/>
        <family val="2"/>
      </rPr>
      <t xml:space="preserve"> 2021</t>
    </r>
  </si>
  <si>
    <t>Perancangan program PSO</t>
  </si>
  <si>
    <t>Penyediaan Kertas Konsep</t>
  </si>
  <si>
    <t>Taklimat/Bengkel /Dialog Prestasi</t>
  </si>
  <si>
    <t>Analisis Kehadiran Murid</t>
  </si>
  <si>
    <t>Pembentangan analisis dalam mesyuarat PPD/PGB</t>
  </si>
  <si>
    <t>Bimbingan ke 15 buah sekolah</t>
  </si>
  <si>
    <t>Penyelaras program</t>
  </si>
  <si>
    <t>Komuniti</t>
  </si>
  <si>
    <t>SPM</t>
  </si>
  <si>
    <t>HEM</t>
  </si>
  <si>
    <t>PEG MEJA</t>
  </si>
  <si>
    <t>KPI PPDJJ - 93% DAPAT DICAPAI</t>
  </si>
  <si>
    <t xml:space="preserve">Semua pemimpin sekolah memahami tangungjawab terhadap kehadiran murid </t>
  </si>
  <si>
    <t>MERAPATKAN JURANG KPI 95% KEBANGSAAN</t>
  </si>
  <si>
    <t>Nama Projek : Kajian Tindakan Peningkatan Kehadiran Murid ke sekolah.</t>
  </si>
  <si>
    <t xml:space="preserve"> Kajian Tindakan Peningkatan Kehadiran Murid ke sekolah</t>
  </si>
  <si>
    <t>Sosioekonomi</t>
  </si>
  <si>
    <t>Penempatan murid</t>
  </si>
  <si>
    <t>Sikap penjaga/murid</t>
  </si>
  <si>
    <t>Motivasi pihak sekolah/ GBK</t>
  </si>
  <si>
    <t>Surat amaran ikut SOP</t>
  </si>
  <si>
    <t>Cakna ziarah</t>
  </si>
  <si>
    <t>Bekerja/tidak minat belajar</t>
  </si>
  <si>
    <t>Pandemik Covid-19</t>
  </si>
  <si>
    <t>Minat terhadap subjek pelajaran</t>
  </si>
  <si>
    <t xml:space="preserve">Taklimat penyelarasan </t>
  </si>
  <si>
    <t>Kunjung Bantu yang berfokus</t>
  </si>
  <si>
    <t>Dialog Prestasi</t>
  </si>
  <si>
    <t>Ziarah Cakna</t>
  </si>
  <si>
    <t>Pembentangn analisis mengikut suku tahunan</t>
  </si>
  <si>
    <t>Kerjasam PBS</t>
  </si>
  <si>
    <t>Saranan Ibu bapa</t>
  </si>
  <si>
    <t>OPS Ponteng Sekolah</t>
  </si>
  <si>
    <t>2) Sarana PIBG - bank makanan di sekolah</t>
  </si>
  <si>
    <t>1) Kerjasama GO &amp; NGO - bantuan kewangan</t>
  </si>
  <si>
    <t>Hukuman ponteng di perhimpunan</t>
  </si>
  <si>
    <t xml:space="preserve">1,2, 3, </t>
  </si>
  <si>
    <t>6, 7, 8, 9, 10</t>
  </si>
  <si>
    <t>3) Wujudkan budaya PdPc yang lebih menarik</t>
  </si>
  <si>
    <t>Nama Sekolah</t>
  </si>
  <si>
    <t>Jan</t>
  </si>
  <si>
    <t>Feb</t>
  </si>
  <si>
    <t>Mac</t>
  </si>
  <si>
    <t>APR</t>
  </si>
  <si>
    <t>MEI</t>
  </si>
  <si>
    <t>JUN</t>
  </si>
  <si>
    <t>JULAI</t>
  </si>
  <si>
    <t>OGOS</t>
  </si>
  <si>
    <t>SEPT</t>
  </si>
  <si>
    <t>OKT</t>
  </si>
  <si>
    <t>NOV</t>
  </si>
  <si>
    <t>BIL</t>
  </si>
  <si>
    <t>TAHUN</t>
  </si>
  <si>
    <t>SK ROMPIN</t>
  </si>
  <si>
    <t>SMK BAHAU</t>
  </si>
  <si>
    <t>SMK BAHAU 2</t>
  </si>
  <si>
    <t>SK ST AIDAN</t>
  </si>
  <si>
    <t>SMK UNDANG JELEBU</t>
  </si>
  <si>
    <t>SK FELDA RAJA ALIAS 3</t>
  </si>
  <si>
    <t>SJKT LDG BAHAU</t>
  </si>
  <si>
    <t>SMK DATUK MANSOR</t>
  </si>
  <si>
    <t>SMK TERIANG HILIR</t>
  </si>
  <si>
    <t>SMK (FELDA) LUI BARAT</t>
  </si>
  <si>
    <t>PURATA</t>
  </si>
  <si>
    <t>ANALISIS DATA KEHADIRAN MURID BAGI 15 BUAH SEKOLAH YANG TERLIBAT DI DALAM KIJIAN TINDAKAN KEHADIRAN MURID PPDJJ TAHUN 2021</t>
  </si>
  <si>
    <t>SUKU 1</t>
  </si>
  <si>
    <t>SUKU 2</t>
  </si>
  <si>
    <t>SUKU 3</t>
  </si>
  <si>
    <t>SUKU 4</t>
  </si>
  <si>
    <t>BANDINGAN KEHADIRAN MURID MENGIKUT SUKU TAHUNAN</t>
  </si>
  <si>
    <t xml:space="preserve">Kualiti Pedagogi guru </t>
  </si>
  <si>
    <t>taklimat 4 fasa</t>
  </si>
  <si>
    <t>Ringgit Malaysia</t>
  </si>
  <si>
    <t>Objektif Program: Peningkatan Peratusan Kehadiran Murid (15 Sekolah di antara 70% - 90% TAHUN 2020)</t>
  </si>
  <si>
    <t>SK DUA</t>
  </si>
  <si>
    <t>SK AM PHULU</t>
  </si>
  <si>
    <t>SJKT LDG ST HELIER</t>
  </si>
  <si>
    <t>SMK STG HILIR KOMPLEKS</t>
  </si>
  <si>
    <t>SK STG HILIR KOMPLEKS</t>
  </si>
  <si>
    <t>SK AMAR PENGHULU</t>
  </si>
  <si>
    <t>SEKOLAH 2021</t>
  </si>
  <si>
    <t>JAN</t>
  </si>
  <si>
    <t>FEB</t>
  </si>
  <si>
    <t>MAC</t>
  </si>
  <si>
    <t>Google form soal selidik GPKHEM (BERSIRI)</t>
  </si>
  <si>
    <t>MasyarakaT setempat membantu sekolah dalam isu ketidahadiran murid ke sekolah</t>
  </si>
  <si>
    <t>Ketua: HJ AMINUDIN B MOHD RASHID</t>
  </si>
  <si>
    <t>PERKARA</t>
  </si>
  <si>
    <t>TINDAKAN</t>
  </si>
  <si>
    <t>MESY SPM</t>
  </si>
  <si>
    <t>KERTAS KERJA</t>
  </si>
  <si>
    <t>GOOGLE FORM KPD GPKHEM</t>
  </si>
  <si>
    <t>DASHBOARD KT</t>
  </si>
  <si>
    <t>Program Intervensi Sekolah Yang Dilaksanakan (Berdasarkan Isu / Cabaran)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</si>
</sst>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m/dd/yy"/>
    <numFmt numFmtId="165" formatCode="0000"/>
  </numFmts>
  <fonts count="4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2"/>
      <name val="Arial"/>
      <family val="2"/>
    </font>
    <font>
      <sz val="12"/>
      <name val="Verdana"/>
      <family val="2"/>
    </font>
    <font>
      <sz val="12"/>
      <name val="Arial"/>
      <family val="2"/>
    </font>
    <font>
      <b/>
      <sz val="10"/>
      <name val="Arial"/>
      <family val="2"/>
    </font>
    <font>
      <sz val="10"/>
      <name val="Verdana"/>
      <family val="2"/>
    </font>
    <font>
      <sz val="10"/>
      <name val="Wingdings 2"/>
      <family val="1"/>
      <charset val="2"/>
    </font>
    <font>
      <sz val="10"/>
      <name val="Wingdings 2"/>
      <family val="1"/>
    </font>
    <font>
      <sz val="9"/>
      <name val="Arial"/>
      <family val="2"/>
    </font>
    <font>
      <sz val="10"/>
      <color indexed="12"/>
      <name val="Arial"/>
      <family val="2"/>
    </font>
    <font>
      <sz val="8"/>
      <name val="Arial"/>
      <family val="2"/>
    </font>
    <font>
      <b/>
      <sz val="11"/>
      <name val="Arial"/>
      <family val="2"/>
    </font>
    <font>
      <b/>
      <sz val="9"/>
      <name val="Arial"/>
      <family val="2"/>
    </font>
    <font>
      <sz val="9"/>
      <name val="Verdana"/>
      <family val="2"/>
    </font>
    <font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8"/>
      <color rgb="FF4D4D4D"/>
      <name val="Tahoma"/>
      <family val="2"/>
    </font>
    <font>
      <b/>
      <sz val="12"/>
      <color rgb="FF4D4D4D"/>
      <name val="Tahoma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4D4D4D"/>
      <name val="Tahoma"/>
      <family val="2"/>
    </font>
    <font>
      <sz val="14"/>
      <color rgb="FF4D4D4D"/>
      <name val="Tahoma"/>
      <family val="2"/>
    </font>
    <font>
      <b/>
      <i/>
      <u/>
      <sz val="11"/>
      <color theme="1"/>
      <name val="Calibri"/>
      <family val="2"/>
      <scheme val="minor"/>
    </font>
    <font>
      <b/>
      <sz val="10"/>
      <color rgb="FF4D4D4D"/>
      <name val="Tahoma"/>
      <family val="2"/>
    </font>
  </fonts>
  <fills count="3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B7D8ED"/>
        <bgColor indexed="64"/>
      </patternFill>
    </fill>
    <fill>
      <patternFill patternType="solid">
        <fgColor rgb="FF6BADDA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3F3F3"/>
        <bgColor indexed="64"/>
      </patternFill>
    </fill>
  </fills>
  <borders count="9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22"/>
      </right>
      <top style="medium">
        <color indexed="64"/>
      </top>
      <bottom style="medium">
        <color indexed="64"/>
      </bottom>
      <diagonal/>
    </border>
    <border>
      <left style="hair">
        <color indexed="22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22"/>
      </right>
      <top/>
      <bottom/>
      <diagonal/>
    </border>
    <border>
      <left style="hair">
        <color indexed="22"/>
      </left>
      <right style="hair">
        <color indexed="22"/>
      </right>
      <top/>
      <bottom/>
      <diagonal/>
    </border>
    <border>
      <left style="hair">
        <color indexed="22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22"/>
      </right>
      <top/>
      <bottom style="medium">
        <color indexed="64"/>
      </bottom>
      <diagonal/>
    </border>
    <border>
      <left style="hair">
        <color indexed="22"/>
      </left>
      <right style="hair">
        <color indexed="22"/>
      </right>
      <top/>
      <bottom style="medium">
        <color indexed="64"/>
      </bottom>
      <diagonal/>
    </border>
    <border>
      <left style="hair">
        <color indexed="22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22"/>
      </bottom>
      <diagonal/>
    </border>
    <border>
      <left/>
      <right/>
      <top style="medium">
        <color indexed="64"/>
      </top>
      <bottom style="hair">
        <color indexed="22"/>
      </bottom>
      <diagonal/>
    </border>
    <border>
      <left/>
      <right style="medium">
        <color indexed="64"/>
      </right>
      <top style="medium">
        <color indexed="64"/>
      </top>
      <bottom style="hair">
        <color indexed="22"/>
      </bottom>
      <diagonal/>
    </border>
    <border>
      <left style="medium">
        <color indexed="64"/>
      </left>
      <right/>
      <top style="hair">
        <color indexed="22"/>
      </top>
      <bottom style="hair">
        <color indexed="22"/>
      </bottom>
      <diagonal/>
    </border>
    <border>
      <left/>
      <right/>
      <top style="hair">
        <color indexed="22"/>
      </top>
      <bottom style="hair">
        <color indexed="22"/>
      </bottom>
      <diagonal/>
    </border>
    <border>
      <left/>
      <right style="medium">
        <color indexed="64"/>
      </right>
      <top style="hair">
        <color indexed="22"/>
      </top>
      <bottom style="hair">
        <color indexed="22"/>
      </bottom>
      <diagonal/>
    </border>
    <border>
      <left style="medium">
        <color indexed="64"/>
      </left>
      <right/>
      <top style="hair">
        <color indexed="22"/>
      </top>
      <bottom style="medium">
        <color indexed="64"/>
      </bottom>
      <diagonal/>
    </border>
    <border>
      <left/>
      <right/>
      <top style="hair">
        <color indexed="22"/>
      </top>
      <bottom style="medium">
        <color indexed="64"/>
      </bottom>
      <diagonal/>
    </border>
    <border>
      <left/>
      <right style="medium">
        <color indexed="64"/>
      </right>
      <top style="hair">
        <color indexed="22"/>
      </top>
      <bottom style="medium">
        <color indexed="64"/>
      </bottom>
      <diagonal/>
    </border>
    <border>
      <left style="medium">
        <color indexed="64"/>
      </left>
      <right style="hair">
        <color indexed="22"/>
      </right>
      <top style="medium">
        <color indexed="64"/>
      </top>
      <bottom/>
      <diagonal/>
    </border>
    <border>
      <left style="hair">
        <color indexed="22"/>
      </left>
      <right style="hair">
        <color indexed="22"/>
      </right>
      <top style="medium">
        <color indexed="64"/>
      </top>
      <bottom/>
      <diagonal/>
    </border>
    <border>
      <left style="hair">
        <color indexed="22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4E95F4"/>
      </right>
      <top style="medium">
        <color indexed="64"/>
      </top>
      <bottom style="medium">
        <color rgb="FF4E95F4"/>
      </bottom>
      <diagonal/>
    </border>
    <border>
      <left style="medium">
        <color indexed="64"/>
      </left>
      <right style="medium">
        <color rgb="FF4E95F4"/>
      </right>
      <top style="medium">
        <color rgb="FF4E95F4"/>
      </top>
      <bottom style="medium">
        <color rgb="FF4E95F4"/>
      </bottom>
      <diagonal/>
    </border>
    <border>
      <left style="medium">
        <color rgb="FF4E95F4"/>
      </left>
      <right style="medium">
        <color rgb="FF4E95F4"/>
      </right>
      <top style="medium">
        <color indexed="64"/>
      </top>
      <bottom style="medium">
        <color rgb="FF4E95F4"/>
      </bottom>
      <diagonal/>
    </border>
    <border>
      <left style="medium">
        <color rgb="FF4E95F4"/>
      </left>
      <right style="medium">
        <color rgb="FF4E95F4"/>
      </right>
      <top style="medium">
        <color rgb="FF4E95F4"/>
      </top>
      <bottom style="medium">
        <color rgb="FF4E95F4"/>
      </bottom>
      <diagonal/>
    </border>
    <border>
      <left style="medium">
        <color rgb="FF4E95F4"/>
      </left>
      <right/>
      <top style="medium">
        <color indexed="64"/>
      </top>
      <bottom style="medium">
        <color rgb="FF4E95F4"/>
      </bottom>
      <diagonal/>
    </border>
    <border>
      <left style="medium">
        <color indexed="64"/>
      </left>
      <right style="medium">
        <color indexed="64"/>
      </right>
      <top/>
      <bottom style="medium">
        <color rgb="FF4E95F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rgb="FF4E95F4"/>
      </right>
      <top style="medium">
        <color rgb="FF4E95F4"/>
      </top>
      <bottom/>
      <diagonal/>
    </border>
    <border>
      <left style="medium">
        <color rgb="FF4E95F4"/>
      </left>
      <right style="medium">
        <color rgb="FF4E95F4"/>
      </right>
      <top style="medium">
        <color rgb="FF4E95F4"/>
      </top>
      <bottom/>
      <diagonal/>
    </border>
    <border>
      <left style="medium">
        <color indexed="64"/>
      </left>
      <right style="medium">
        <color rgb="FF4E95F4"/>
      </right>
      <top style="medium">
        <color indexed="64"/>
      </top>
      <bottom style="medium">
        <color indexed="64"/>
      </bottom>
      <diagonal/>
    </border>
    <border>
      <left style="medium">
        <color rgb="FF4E95F4"/>
      </left>
      <right style="medium">
        <color rgb="FF4E95F4"/>
      </right>
      <top style="medium">
        <color indexed="64"/>
      </top>
      <bottom style="medium">
        <color indexed="64"/>
      </bottom>
      <diagonal/>
    </border>
    <border>
      <left style="medium">
        <color rgb="FF4E95F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0" fillId="0" borderId="0"/>
    <xf numFmtId="0" fontId="27" fillId="0" borderId="0"/>
  </cellStyleXfs>
  <cellXfs count="269">
    <xf numFmtId="0" fontId="0" fillId="0" borderId="0" xfId="0"/>
    <xf numFmtId="0" fontId="0" fillId="0" borderId="0" xfId="0"/>
    <xf numFmtId="0" fontId="19" fillId="0" borderId="0" xfId="0" applyFont="1" applyAlignment="1">
      <alignment horizontal="center" vertical="center"/>
    </xf>
    <xf numFmtId="0" fontId="20" fillId="0" borderId="0" xfId="42" applyFont="1" applyProtection="1"/>
    <xf numFmtId="0" fontId="20" fillId="0" borderId="0" xfId="42" applyProtection="1"/>
    <xf numFmtId="0" fontId="20" fillId="0" borderId="0" xfId="42" applyAlignment="1" applyProtection="1">
      <alignment horizontal="left"/>
    </xf>
    <xf numFmtId="0" fontId="20" fillId="0" borderId="0" xfId="42" applyAlignment="1" applyProtection="1">
      <alignment horizontal="right"/>
    </xf>
    <xf numFmtId="0" fontId="21" fillId="0" borderId="0" xfId="42" applyFont="1" applyProtection="1"/>
    <xf numFmtId="0" fontId="21" fillId="0" borderId="22" xfId="42" applyFont="1" applyBorder="1" applyProtection="1"/>
    <xf numFmtId="0" fontId="21" fillId="0" borderId="23" xfId="42" applyFont="1" applyBorder="1" applyProtection="1"/>
    <xf numFmtId="0" fontId="22" fillId="0" borderId="23" xfId="42" applyFont="1" applyBorder="1" applyAlignment="1" applyProtection="1">
      <alignment horizontal="left"/>
    </xf>
    <xf numFmtId="0" fontId="21" fillId="0" borderId="0" xfId="42" applyFont="1" applyAlignment="1" applyProtection="1">
      <alignment horizontal="left"/>
    </xf>
    <xf numFmtId="0" fontId="21" fillId="0" borderId="0" xfId="42" applyFont="1" applyAlignment="1" applyProtection="1">
      <alignment horizontal="right"/>
    </xf>
    <xf numFmtId="0" fontId="21" fillId="0" borderId="25" xfId="42" applyFont="1" applyBorder="1" applyProtection="1"/>
    <xf numFmtId="0" fontId="21" fillId="0" borderId="0" xfId="42" applyFont="1" applyBorder="1" applyProtection="1"/>
    <xf numFmtId="0" fontId="22" fillId="0" borderId="0" xfId="42" applyFont="1" applyBorder="1" applyAlignment="1" applyProtection="1">
      <alignment horizontal="left"/>
    </xf>
    <xf numFmtId="0" fontId="25" fillId="0" borderId="0" xfId="42" applyFont="1" applyProtection="1"/>
    <xf numFmtId="0" fontId="25" fillId="0" borderId="25" xfId="42" applyFont="1" applyBorder="1" applyProtection="1"/>
    <xf numFmtId="0" fontId="25" fillId="0" borderId="0" xfId="42" applyFont="1" applyBorder="1" applyProtection="1"/>
    <xf numFmtId="0" fontId="25" fillId="0" borderId="0" xfId="42" applyFont="1" applyAlignment="1" applyProtection="1">
      <alignment horizontal="left"/>
    </xf>
    <xf numFmtId="0" fontId="25" fillId="0" borderId="0" xfId="42" applyFont="1" applyAlignment="1" applyProtection="1">
      <alignment horizontal="right"/>
    </xf>
    <xf numFmtId="0" fontId="26" fillId="0" borderId="30" xfId="42" applyFont="1" applyBorder="1" applyAlignment="1" applyProtection="1">
      <alignment horizontal="center"/>
    </xf>
    <xf numFmtId="0" fontId="26" fillId="0" borderId="31" xfId="42" applyFont="1" applyBorder="1" applyAlignment="1" applyProtection="1">
      <alignment horizontal="left"/>
    </xf>
    <xf numFmtId="0" fontId="26" fillId="0" borderId="32" xfId="42" applyFont="1" applyBorder="1" applyAlignment="1" applyProtection="1">
      <alignment horizontal="center"/>
    </xf>
    <xf numFmtId="0" fontId="26" fillId="0" borderId="33" xfId="42" applyFont="1" applyBorder="1" applyAlignment="1" applyProtection="1">
      <alignment horizontal="center"/>
    </xf>
    <xf numFmtId="0" fontId="20" fillId="0" borderId="0" xfId="42" applyFont="1" applyAlignment="1" applyProtection="1">
      <alignment horizontal="left"/>
    </xf>
    <xf numFmtId="0" fontId="20" fillId="0" borderId="0" xfId="42" applyFont="1" applyAlignment="1" applyProtection="1">
      <alignment horizontal="right"/>
    </xf>
    <xf numFmtId="0" fontId="20" fillId="0" borderId="0" xfId="42" applyProtection="1">
      <protection locked="0"/>
    </xf>
    <xf numFmtId="0" fontId="28" fillId="0" borderId="12" xfId="42" applyFont="1" applyFill="1" applyBorder="1" applyAlignment="1" applyProtection="1">
      <alignment horizontal="center"/>
      <protection locked="0"/>
    </xf>
    <xf numFmtId="0" fontId="20" fillId="0" borderId="35" xfId="42" applyFont="1" applyFill="1" applyBorder="1" applyAlignment="1" applyProtection="1">
      <alignment horizontal="center"/>
      <protection locked="0"/>
    </xf>
    <xf numFmtId="0" fontId="20" fillId="0" borderId="21" xfId="42" applyFont="1" applyFill="1" applyBorder="1" applyAlignment="1" applyProtection="1">
      <alignment horizontal="center"/>
      <protection locked="0"/>
    </xf>
    <xf numFmtId="0" fontId="20" fillId="0" borderId="36" xfId="42" applyFont="1" applyFill="1" applyBorder="1" applyAlignment="1" applyProtection="1">
      <alignment horizontal="center"/>
      <protection locked="0"/>
    </xf>
    <xf numFmtId="0" fontId="20" fillId="0" borderId="0" xfId="42" applyAlignment="1" applyProtection="1">
      <alignment horizontal="left"/>
      <protection locked="0"/>
    </xf>
    <xf numFmtId="0" fontId="20" fillId="0" borderId="0" xfId="42" applyAlignment="1" applyProtection="1">
      <alignment horizontal="right"/>
      <protection locked="0"/>
    </xf>
    <xf numFmtId="0" fontId="29" fillId="0" borderId="37" xfId="42" applyFont="1" applyFill="1" applyBorder="1" applyAlignment="1" applyProtection="1">
      <alignment horizontal="center" vertical="center"/>
      <protection locked="0"/>
    </xf>
    <xf numFmtId="0" fontId="29" fillId="0" borderId="12" xfId="42" applyFont="1" applyFill="1" applyBorder="1" applyAlignment="1" applyProtection="1">
      <alignment horizontal="center" vertical="center"/>
      <protection locked="0"/>
    </xf>
    <xf numFmtId="0" fontId="29" fillId="0" borderId="38" xfId="42" applyFont="1" applyFill="1" applyBorder="1" applyAlignment="1" applyProtection="1">
      <alignment horizontal="center" vertical="center"/>
      <protection locked="0"/>
    </xf>
    <xf numFmtId="0" fontId="29" fillId="0" borderId="37" xfId="42" applyFont="1" applyFill="1" applyBorder="1" applyAlignment="1" applyProtection="1">
      <alignment horizontal="center"/>
      <protection locked="0"/>
    </xf>
    <xf numFmtId="0" fontId="29" fillId="0" borderId="38" xfId="42" applyFont="1" applyFill="1" applyBorder="1" applyAlignment="1" applyProtection="1">
      <alignment horizontal="center"/>
      <protection locked="0"/>
    </xf>
    <xf numFmtId="0" fontId="20" fillId="0" borderId="37" xfId="42" applyFont="1" applyFill="1" applyBorder="1" applyAlignment="1" applyProtection="1">
      <alignment horizontal="center"/>
      <protection locked="0"/>
    </xf>
    <xf numFmtId="0" fontId="20" fillId="0" borderId="12" xfId="42" applyFont="1" applyFill="1" applyBorder="1" applyAlignment="1" applyProtection="1">
      <alignment horizontal="center"/>
      <protection locked="0"/>
    </xf>
    <xf numFmtId="0" fontId="20" fillId="0" borderId="38" xfId="42" applyFont="1" applyFill="1" applyBorder="1" applyAlignment="1" applyProtection="1">
      <alignment horizontal="center"/>
      <protection locked="0"/>
    </xf>
    <xf numFmtId="0" fontId="29" fillId="0" borderId="12" xfId="42" applyFont="1" applyFill="1" applyBorder="1" applyAlignment="1" applyProtection="1">
      <alignment horizontal="center"/>
      <protection locked="0"/>
    </xf>
    <xf numFmtId="0" fontId="20" fillId="0" borderId="25" xfId="42" applyFill="1" applyBorder="1" applyAlignment="1" applyProtection="1">
      <alignment horizontal="left"/>
    </xf>
    <xf numFmtId="0" fontId="20" fillId="0" borderId="0" xfId="42" applyFill="1" applyBorder="1" applyProtection="1"/>
    <xf numFmtId="0" fontId="20" fillId="0" borderId="40" xfId="42" applyFill="1" applyBorder="1" applyAlignment="1" applyProtection="1">
      <alignment horizontal="center"/>
    </xf>
    <xf numFmtId="0" fontId="20" fillId="0" borderId="41" xfId="42" applyFill="1" applyBorder="1" applyAlignment="1" applyProtection="1">
      <alignment horizontal="center"/>
    </xf>
    <xf numFmtId="0" fontId="20" fillId="0" borderId="42" xfId="42" applyFill="1" applyBorder="1" applyAlignment="1" applyProtection="1">
      <alignment horizontal="center"/>
    </xf>
    <xf numFmtId="0" fontId="26" fillId="0" borderId="0" xfId="42" applyFont="1" applyBorder="1" applyProtection="1"/>
    <xf numFmtId="17" fontId="23" fillId="0" borderId="0" xfId="42" applyNumberFormat="1" applyFont="1" applyBorder="1" applyAlignment="1" applyProtection="1">
      <alignment horizontal="right" vertical="center" textRotation="27"/>
    </xf>
    <xf numFmtId="0" fontId="23" fillId="0" borderId="0" xfId="42" applyFont="1" applyBorder="1" applyAlignment="1" applyProtection="1">
      <alignment horizontal="right"/>
    </xf>
    <xf numFmtId="0" fontId="23" fillId="0" borderId="0" xfId="42" applyFont="1" applyBorder="1" applyAlignment="1" applyProtection="1">
      <alignment horizontal="center"/>
    </xf>
    <xf numFmtId="0" fontId="26" fillId="0" borderId="0" xfId="42" applyFont="1" applyBorder="1" applyAlignment="1" applyProtection="1">
      <alignment horizontal="right"/>
    </xf>
    <xf numFmtId="0" fontId="20" fillId="0" borderId="46" xfId="42" applyFont="1" applyBorder="1" applyAlignment="1" applyProtection="1">
      <alignment horizontal="left"/>
    </xf>
    <xf numFmtId="0" fontId="20" fillId="0" borderId="46" xfId="42" applyFont="1" applyBorder="1" applyAlignment="1" applyProtection="1">
      <alignment horizontal="right"/>
    </xf>
    <xf numFmtId="0" fontId="30" fillId="0" borderId="0" xfId="42" applyFont="1" applyAlignment="1" applyProtection="1">
      <alignment horizontal="left"/>
    </xf>
    <xf numFmtId="0" fontId="23" fillId="0" borderId="0" xfId="42" applyFont="1" applyBorder="1" applyAlignment="1" applyProtection="1">
      <alignment horizontal="left"/>
    </xf>
    <xf numFmtId="4" fontId="20" fillId="0" borderId="0" xfId="42" applyNumberFormat="1" applyAlignment="1" applyProtection="1">
      <alignment horizontal="right"/>
    </xf>
    <xf numFmtId="0" fontId="20" fillId="0" borderId="48" xfId="42" applyFont="1" applyBorder="1" applyProtection="1"/>
    <xf numFmtId="0" fontId="20" fillId="0" borderId="0" xfId="42" applyFont="1" applyBorder="1" applyProtection="1"/>
    <xf numFmtId="165" fontId="32" fillId="0" borderId="0" xfId="42" applyNumberFormat="1" applyFont="1" applyFill="1" applyBorder="1" applyAlignment="1" applyProtection="1">
      <alignment horizontal="center"/>
      <protection locked="0"/>
    </xf>
    <xf numFmtId="0" fontId="32" fillId="0" borderId="0" xfId="42" quotePrefix="1" applyFont="1" applyFill="1" applyBorder="1" applyAlignment="1" applyProtection="1">
      <alignment horizontal="center"/>
      <protection locked="0"/>
    </xf>
    <xf numFmtId="0" fontId="28" fillId="0" borderId="0" xfId="42" applyFont="1" applyFill="1" applyBorder="1" applyAlignment="1" applyProtection="1">
      <alignment horizontal="center"/>
      <protection locked="0"/>
    </xf>
    <xf numFmtId="0" fontId="29" fillId="0" borderId="0" xfId="42" applyFont="1" applyFill="1" applyBorder="1" applyAlignment="1" applyProtection="1">
      <alignment horizontal="center"/>
      <protection locked="0"/>
    </xf>
    <xf numFmtId="3" fontId="31" fillId="0" borderId="0" xfId="42" applyNumberFormat="1" applyFont="1" applyAlignment="1" applyProtection="1">
      <alignment horizontal="right"/>
      <protection locked="0"/>
    </xf>
    <xf numFmtId="0" fontId="20" fillId="0" borderId="0" xfId="42" applyFont="1" applyBorder="1" applyAlignment="1" applyProtection="1">
      <alignment horizontal="right"/>
    </xf>
    <xf numFmtId="165" fontId="30" fillId="0" borderId="0" xfId="42" applyNumberFormat="1" applyFont="1" applyFill="1" applyBorder="1" applyAlignment="1" applyProtection="1">
      <alignment horizontal="center"/>
      <protection locked="0"/>
    </xf>
    <xf numFmtId="0" fontId="32" fillId="0" borderId="0" xfId="42" applyFont="1" applyFill="1" applyBorder="1" applyAlignment="1" applyProtection="1">
      <alignment horizontal="left"/>
      <protection locked="0"/>
    </xf>
    <xf numFmtId="1" fontId="36" fillId="0" borderId="11" xfId="0" applyNumberFormat="1" applyFont="1" applyBorder="1" applyAlignment="1" applyProtection="1">
      <alignment horizontal="left" wrapText="1"/>
      <protection locked="0"/>
    </xf>
    <xf numFmtId="0" fontId="36" fillId="0" borderId="17" xfId="0" applyFont="1" applyBorder="1" applyAlignment="1" applyProtection="1">
      <alignment horizontal="left"/>
      <protection locked="0"/>
    </xf>
    <xf numFmtId="0" fontId="36" fillId="0" borderId="19" xfId="0" applyFont="1" applyBorder="1" applyAlignment="1" applyProtection="1">
      <alignment horizontal="left"/>
      <protection locked="0"/>
    </xf>
    <xf numFmtId="0" fontId="36" fillId="0" borderId="12" xfId="0" applyFont="1" applyBorder="1" applyProtection="1">
      <protection locked="0"/>
    </xf>
    <xf numFmtId="1" fontId="36" fillId="0" borderId="11" xfId="0" applyNumberFormat="1" applyFont="1" applyBorder="1" applyAlignment="1">
      <alignment horizontal="left" wrapText="1"/>
    </xf>
    <xf numFmtId="0" fontId="36" fillId="0" borderId="20" xfId="0" applyFont="1" applyBorder="1" applyAlignment="1" applyProtection="1">
      <alignment horizontal="left"/>
      <protection locked="0"/>
    </xf>
    <xf numFmtId="0" fontId="36" fillId="0" borderId="10" xfId="0" applyFont="1" applyBorder="1" applyAlignment="1" applyProtection="1">
      <alignment horizontal="left" wrapText="1"/>
      <protection locked="0"/>
    </xf>
    <xf numFmtId="0" fontId="36" fillId="0" borderId="10" xfId="0" applyFont="1" applyBorder="1" applyAlignment="1" applyProtection="1">
      <alignment wrapText="1"/>
      <protection locked="0"/>
    </xf>
    <xf numFmtId="0" fontId="36" fillId="0" borderId="10" xfId="0" applyFont="1" applyBorder="1" applyAlignment="1" applyProtection="1">
      <alignment horizontal="center" wrapText="1"/>
      <protection locked="0"/>
    </xf>
    <xf numFmtId="0" fontId="36" fillId="0" borderId="20" xfId="0" applyFont="1" applyBorder="1" applyProtection="1">
      <protection locked="0"/>
    </xf>
    <xf numFmtId="0" fontId="19" fillId="33" borderId="12" xfId="0" applyFont="1" applyFill="1" applyBorder="1" applyAlignment="1">
      <alignment horizontal="center" wrapText="1"/>
    </xf>
    <xf numFmtId="0" fontId="19" fillId="33" borderId="13" xfId="0" applyFont="1" applyFill="1" applyBorder="1" applyAlignment="1">
      <alignment horizontal="center" wrapText="1"/>
    </xf>
    <xf numFmtId="0" fontId="36" fillId="0" borderId="17" xfId="0" applyFont="1" applyBorder="1" applyProtection="1">
      <protection locked="0"/>
    </xf>
    <xf numFmtId="0" fontId="36" fillId="0" borderId="12" xfId="0" applyFont="1" applyBorder="1" applyAlignment="1" applyProtection="1">
      <alignment wrapText="1"/>
      <protection locked="0"/>
    </xf>
    <xf numFmtId="0" fontId="19" fillId="0" borderId="17" xfId="0" applyFont="1" applyBorder="1" applyAlignment="1" applyProtection="1">
      <alignment wrapText="1"/>
      <protection locked="0"/>
    </xf>
    <xf numFmtId="0" fontId="36" fillId="0" borderId="21" xfId="0" applyFont="1" applyBorder="1" applyProtection="1">
      <protection locked="0"/>
    </xf>
    <xf numFmtId="0" fontId="36" fillId="0" borderId="18" xfId="0" applyFont="1" applyBorder="1" applyProtection="1">
      <protection locked="0"/>
    </xf>
    <xf numFmtId="0" fontId="36" fillId="0" borderId="15" xfId="0" applyFont="1" applyBorder="1" applyProtection="1">
      <protection locked="0"/>
    </xf>
    <xf numFmtId="0" fontId="36" fillId="0" borderId="16" xfId="0" applyFont="1" applyBorder="1" applyProtection="1">
      <protection locked="0"/>
    </xf>
    <xf numFmtId="0" fontId="19" fillId="0" borderId="0" xfId="0" applyFont="1" applyAlignment="1">
      <alignment horizontal="left" vertical="center"/>
    </xf>
    <xf numFmtId="0" fontId="37" fillId="0" borderId="20" xfId="0" applyFont="1" applyBorder="1" applyAlignment="1" applyProtection="1">
      <alignment wrapText="1"/>
      <protection locked="0"/>
    </xf>
    <xf numFmtId="0" fontId="20" fillId="0" borderId="25" xfId="42" applyFont="1" applyBorder="1" applyProtection="1"/>
    <xf numFmtId="0" fontId="20" fillId="0" borderId="47" xfId="42" applyFont="1" applyBorder="1" applyProtection="1"/>
    <xf numFmtId="17" fontId="23" fillId="0" borderId="26" xfId="42" applyNumberFormat="1" applyFont="1" applyBorder="1" applyAlignment="1" applyProtection="1">
      <alignment vertical="center" textRotation="27"/>
    </xf>
    <xf numFmtId="17" fontId="23" fillId="0" borderId="0" xfId="42" applyNumberFormat="1" applyFont="1" applyBorder="1" applyAlignment="1" applyProtection="1">
      <alignment vertical="top"/>
    </xf>
    <xf numFmtId="0" fontId="20" fillId="0" borderId="22" xfId="42" applyFont="1" applyBorder="1" applyProtection="1"/>
    <xf numFmtId="17" fontId="23" fillId="0" borderId="23" xfId="42" applyNumberFormat="1" applyFont="1" applyBorder="1" applyAlignment="1" applyProtection="1">
      <alignment horizontal="right" vertical="center" textRotation="27"/>
    </xf>
    <xf numFmtId="0" fontId="20" fillId="0" borderId="16" xfId="42" applyFont="1" applyFill="1" applyBorder="1" applyAlignment="1" applyProtection="1">
      <alignment horizontal="left"/>
      <protection locked="0"/>
    </xf>
    <xf numFmtId="0" fontId="20" fillId="0" borderId="14" xfId="42" applyFont="1" applyFill="1" applyBorder="1" applyAlignment="1" applyProtection="1">
      <alignment horizontal="left"/>
      <protection locked="0"/>
    </xf>
    <xf numFmtId="0" fontId="28" fillId="0" borderId="65" xfId="42" applyFont="1" applyFill="1" applyBorder="1" applyAlignment="1" applyProtection="1">
      <alignment horizontal="center"/>
      <protection locked="0"/>
    </xf>
    <xf numFmtId="0" fontId="29" fillId="0" borderId="66" xfId="42" applyFont="1" applyFill="1" applyBorder="1" applyAlignment="1" applyProtection="1">
      <alignment horizontal="center" vertical="center"/>
      <protection locked="0"/>
    </xf>
    <xf numFmtId="0" fontId="29" fillId="0" borderId="67" xfId="42" applyFont="1" applyFill="1" applyBorder="1" applyAlignment="1" applyProtection="1">
      <alignment horizontal="center" vertical="center"/>
      <protection locked="0"/>
    </xf>
    <xf numFmtId="0" fontId="28" fillId="0" borderId="37" xfId="42" applyFont="1" applyFill="1" applyBorder="1" applyAlignment="1" applyProtection="1">
      <alignment horizontal="center"/>
      <protection locked="0"/>
    </xf>
    <xf numFmtId="0" fontId="28" fillId="0" borderId="38" xfId="42" applyFont="1" applyFill="1" applyBorder="1" applyAlignment="1" applyProtection="1">
      <alignment horizontal="center"/>
      <protection locked="0"/>
    </xf>
    <xf numFmtId="0" fontId="29" fillId="0" borderId="68" xfId="42" applyFont="1" applyFill="1" applyBorder="1" applyAlignment="1" applyProtection="1">
      <alignment horizontal="center" vertical="center"/>
      <protection locked="0"/>
    </xf>
    <xf numFmtId="0" fontId="29" fillId="0" borderId="69" xfId="42" applyFont="1" applyFill="1" applyBorder="1" applyAlignment="1" applyProtection="1">
      <alignment horizontal="center" vertical="center"/>
      <protection locked="0"/>
    </xf>
    <xf numFmtId="0" fontId="29" fillId="0" borderId="70" xfId="42" applyFont="1" applyFill="1" applyBorder="1" applyAlignment="1" applyProtection="1">
      <alignment horizontal="center" vertical="center"/>
      <protection locked="0"/>
    </xf>
    <xf numFmtId="0" fontId="23" fillId="0" borderId="25" xfId="42" applyFont="1" applyBorder="1" applyAlignment="1" applyProtection="1">
      <alignment horizontal="left"/>
    </xf>
    <xf numFmtId="0" fontId="24" fillId="0" borderId="0" xfId="0" applyFont="1" applyBorder="1" applyAlignment="1">
      <alignment horizontal="left"/>
    </xf>
    <xf numFmtId="0" fontId="33" fillId="0" borderId="0" xfId="42" applyFont="1" applyBorder="1" applyAlignment="1" applyProtection="1"/>
    <xf numFmtId="164" fontId="30" fillId="0" borderId="0" xfId="42" applyNumberFormat="1" applyFont="1" applyBorder="1" applyAlignment="1" applyProtection="1">
      <alignment horizontal="right"/>
    </xf>
    <xf numFmtId="0" fontId="35" fillId="0" borderId="0" xfId="0" applyFont="1" applyBorder="1" applyAlignment="1"/>
    <xf numFmtId="0" fontId="35" fillId="0" borderId="26" xfId="0" applyFont="1" applyBorder="1" applyAlignment="1"/>
    <xf numFmtId="0" fontId="36" fillId="0" borderId="12" xfId="0" applyFont="1" applyBorder="1" applyAlignment="1" applyProtection="1">
      <alignment horizontal="right" wrapText="1"/>
      <protection locked="0"/>
    </xf>
    <xf numFmtId="0" fontId="36" fillId="0" borderId="17" xfId="0" applyFont="1" applyBorder="1" applyAlignment="1" applyProtection="1">
      <alignment horizontal="center"/>
      <protection locked="0"/>
    </xf>
    <xf numFmtId="0" fontId="38" fillId="0" borderId="17" xfId="0" applyFont="1" applyBorder="1" applyAlignment="1" applyProtection="1">
      <alignment horizontal="center"/>
      <protection locked="0"/>
    </xf>
    <xf numFmtId="0" fontId="39" fillId="34" borderId="27" xfId="0" applyFont="1" applyFill="1" applyBorder="1" applyAlignment="1">
      <alignment horizontal="center" vertical="center" wrapText="1"/>
    </xf>
    <xf numFmtId="0" fontId="40" fillId="34" borderId="28" xfId="0" applyFont="1" applyFill="1" applyBorder="1" applyAlignment="1">
      <alignment horizontal="center" vertical="center" wrapText="1"/>
    </xf>
    <xf numFmtId="0" fontId="40" fillId="34" borderId="34" xfId="0" applyFont="1" applyFill="1" applyBorder="1" applyAlignment="1">
      <alignment horizontal="center" vertical="center" wrapText="1"/>
    </xf>
    <xf numFmtId="0" fontId="40" fillId="34" borderId="71" xfId="0" applyFont="1" applyFill="1" applyBorder="1" applyAlignment="1">
      <alignment horizontal="center" vertical="center" wrapText="1"/>
    </xf>
    <xf numFmtId="0" fontId="41" fillId="0" borderId="74" xfId="0" applyFont="1" applyBorder="1"/>
    <xf numFmtId="0" fontId="41" fillId="0" borderId="75" xfId="0" applyFont="1" applyBorder="1"/>
    <xf numFmtId="0" fontId="41" fillId="0" borderId="76" xfId="0" applyFont="1" applyBorder="1"/>
    <xf numFmtId="0" fontId="41" fillId="0" borderId="77" xfId="0" applyFont="1" applyBorder="1"/>
    <xf numFmtId="10" fontId="43" fillId="0" borderId="78" xfId="0" applyNumberFormat="1" applyFont="1" applyFill="1" applyBorder="1" applyAlignment="1">
      <alignment vertical="center" wrapText="1"/>
    </xf>
    <xf numFmtId="10" fontId="43" fillId="0" borderId="79" xfId="0" applyNumberFormat="1" applyFont="1" applyFill="1" applyBorder="1" applyAlignment="1">
      <alignment vertical="center" wrapText="1"/>
    </xf>
    <xf numFmtId="10" fontId="43" fillId="0" borderId="80" xfId="0" applyNumberFormat="1" applyFont="1" applyFill="1" applyBorder="1" applyAlignment="1">
      <alignment vertical="center" wrapText="1"/>
    </xf>
    <xf numFmtId="10" fontId="43" fillId="0" borderId="81" xfId="0" applyNumberFormat="1" applyFont="1" applyFill="1" applyBorder="1" applyAlignment="1">
      <alignment vertical="center" wrapText="1"/>
    </xf>
    <xf numFmtId="10" fontId="43" fillId="37" borderId="80" xfId="0" applyNumberFormat="1" applyFont="1" applyFill="1" applyBorder="1" applyAlignment="1">
      <alignment vertical="center" wrapText="1"/>
    </xf>
    <xf numFmtId="10" fontId="43" fillId="38" borderId="80" xfId="0" applyNumberFormat="1" applyFont="1" applyFill="1" applyBorder="1" applyAlignment="1">
      <alignment vertical="center" wrapText="1"/>
    </xf>
    <xf numFmtId="10" fontId="43" fillId="38" borderId="81" xfId="0" applyNumberFormat="1" applyFont="1" applyFill="1" applyBorder="1" applyAlignment="1">
      <alignment vertical="center" wrapText="1"/>
    </xf>
    <xf numFmtId="10" fontId="43" fillId="37" borderId="82" xfId="0" applyNumberFormat="1" applyFont="1" applyFill="1" applyBorder="1" applyAlignment="1">
      <alignment vertical="center" wrapText="1"/>
    </xf>
    <xf numFmtId="10" fontId="40" fillId="0" borderId="83" xfId="0" applyNumberFormat="1" applyFont="1" applyFill="1" applyBorder="1" applyAlignment="1">
      <alignment vertical="center" wrapText="1"/>
    </xf>
    <xf numFmtId="10" fontId="0" fillId="0" borderId="0" xfId="0" applyNumberFormat="1"/>
    <xf numFmtId="0" fontId="41" fillId="0" borderId="84" xfId="0" applyFont="1" applyBorder="1"/>
    <xf numFmtId="10" fontId="43" fillId="0" borderId="85" xfId="0" applyNumberFormat="1" applyFont="1" applyFill="1" applyBorder="1" applyAlignment="1">
      <alignment vertical="center" wrapText="1"/>
    </xf>
    <xf numFmtId="10" fontId="43" fillId="0" borderId="86" xfId="0" applyNumberFormat="1" applyFont="1" applyFill="1" applyBorder="1" applyAlignment="1">
      <alignment vertical="center" wrapText="1"/>
    </xf>
    <xf numFmtId="10" fontId="43" fillId="38" borderId="86" xfId="0" applyNumberFormat="1" applyFont="1" applyFill="1" applyBorder="1" applyAlignment="1">
      <alignment vertical="center" wrapText="1"/>
    </xf>
    <xf numFmtId="0" fontId="41" fillId="0" borderId="71" xfId="0" applyFont="1" applyFill="1" applyBorder="1" applyAlignment="1">
      <alignment horizontal="center"/>
    </xf>
    <xf numFmtId="10" fontId="44" fillId="0" borderId="87" xfId="0" applyNumberFormat="1" applyFont="1" applyFill="1" applyBorder="1" applyAlignment="1">
      <alignment vertical="center" wrapText="1"/>
    </xf>
    <xf numFmtId="10" fontId="44" fillId="0" borderId="71" xfId="0" applyNumberFormat="1" applyFont="1" applyFill="1" applyBorder="1" applyAlignment="1">
      <alignment vertical="center" wrapText="1"/>
    </xf>
    <xf numFmtId="0" fontId="45" fillId="0" borderId="0" xfId="0" applyFont="1"/>
    <xf numFmtId="10" fontId="43" fillId="0" borderId="88" xfId="0" applyNumberFormat="1" applyFont="1" applyFill="1" applyBorder="1" applyAlignment="1">
      <alignment vertical="center" wrapText="1"/>
    </xf>
    <xf numFmtId="10" fontId="43" fillId="37" borderId="88" xfId="0" applyNumberFormat="1" applyFont="1" applyFill="1" applyBorder="1" applyAlignment="1">
      <alignment vertical="center" wrapText="1"/>
    </xf>
    <xf numFmtId="10" fontId="43" fillId="38" borderId="88" xfId="0" applyNumberFormat="1" applyFont="1" applyFill="1" applyBorder="1" applyAlignment="1">
      <alignment vertical="center" wrapText="1"/>
    </xf>
    <xf numFmtId="10" fontId="43" fillId="37" borderId="89" xfId="0" applyNumberFormat="1" applyFont="1" applyFill="1" applyBorder="1" applyAlignment="1">
      <alignment vertical="center" wrapText="1"/>
    </xf>
    <xf numFmtId="0" fontId="41" fillId="0" borderId="72" xfId="0" applyFont="1" applyBorder="1" applyAlignment="1">
      <alignment horizontal="center"/>
    </xf>
    <xf numFmtId="0" fontId="0" fillId="0" borderId="47" xfId="0" applyBorder="1"/>
    <xf numFmtId="0" fontId="41" fillId="0" borderId="72" xfId="0" applyFont="1" applyFill="1" applyBorder="1" applyAlignment="1">
      <alignment horizontal="center"/>
    </xf>
    <xf numFmtId="0" fontId="42" fillId="35" borderId="22" xfId="0" applyFont="1" applyFill="1" applyBorder="1" applyAlignment="1">
      <alignment horizontal="center"/>
    </xf>
    <xf numFmtId="0" fontId="42" fillId="35" borderId="24" xfId="0" applyFont="1" applyFill="1" applyBorder="1" applyAlignment="1">
      <alignment horizontal="center"/>
    </xf>
    <xf numFmtId="0" fontId="42" fillId="35" borderId="23" xfId="0" applyFont="1" applyFill="1" applyBorder="1" applyAlignment="1">
      <alignment horizontal="center"/>
    </xf>
    <xf numFmtId="10" fontId="43" fillId="0" borderId="0" xfId="0" applyNumberFormat="1" applyFont="1" applyFill="1" applyBorder="1" applyAlignment="1">
      <alignment vertical="center" wrapText="1"/>
    </xf>
    <xf numFmtId="10" fontId="43" fillId="0" borderId="22" xfId="0" applyNumberFormat="1" applyFont="1" applyFill="1" applyBorder="1" applyAlignment="1">
      <alignment vertical="center" wrapText="1"/>
    </xf>
    <xf numFmtId="10" fontId="43" fillId="0" borderId="23" xfId="0" applyNumberFormat="1" applyFont="1" applyFill="1" applyBorder="1" applyAlignment="1">
      <alignment vertical="center" wrapText="1"/>
    </xf>
    <xf numFmtId="10" fontId="43" fillId="0" borderId="24" xfId="0" applyNumberFormat="1" applyFont="1" applyFill="1" applyBorder="1" applyAlignment="1">
      <alignment vertical="center" wrapText="1"/>
    </xf>
    <xf numFmtId="10" fontId="43" fillId="0" borderId="25" xfId="0" applyNumberFormat="1" applyFont="1" applyFill="1" applyBorder="1" applyAlignment="1">
      <alignment vertical="center" wrapText="1"/>
    </xf>
    <xf numFmtId="10" fontId="43" fillId="0" borderId="26" xfId="0" applyNumberFormat="1" applyFont="1" applyFill="1" applyBorder="1" applyAlignment="1">
      <alignment vertical="center" wrapText="1"/>
    </xf>
    <xf numFmtId="10" fontId="43" fillId="0" borderId="72" xfId="0" applyNumberFormat="1" applyFont="1" applyFill="1" applyBorder="1" applyAlignment="1">
      <alignment vertical="center" wrapText="1"/>
    </xf>
    <xf numFmtId="10" fontId="43" fillId="0" borderId="32" xfId="0" applyNumberFormat="1" applyFont="1" applyFill="1" applyBorder="1" applyAlignment="1">
      <alignment vertical="center" wrapText="1"/>
    </xf>
    <xf numFmtId="10" fontId="43" fillId="0" borderId="33" xfId="0" applyNumberFormat="1" applyFont="1" applyFill="1" applyBorder="1" applyAlignment="1">
      <alignment vertical="center" wrapText="1"/>
    </xf>
    <xf numFmtId="0" fontId="29" fillId="0" borderId="65" xfId="42" applyFont="1" applyFill="1" applyBorder="1" applyAlignment="1" applyProtection="1">
      <alignment horizontal="center"/>
      <protection locked="0"/>
    </xf>
    <xf numFmtId="0" fontId="29" fillId="0" borderId="66" xfId="42" applyFont="1" applyFill="1" applyBorder="1" applyAlignment="1" applyProtection="1">
      <alignment horizontal="center"/>
      <protection locked="0"/>
    </xf>
    <xf numFmtId="0" fontId="28" fillId="0" borderId="66" xfId="42" applyFont="1" applyFill="1" applyBorder="1" applyAlignment="1" applyProtection="1">
      <alignment horizontal="center"/>
      <protection locked="0"/>
    </xf>
    <xf numFmtId="0" fontId="28" fillId="0" borderId="24" xfId="42" applyFont="1" applyFill="1" applyBorder="1" applyAlignment="1" applyProtection="1">
      <alignment horizontal="center"/>
      <protection locked="0"/>
    </xf>
    <xf numFmtId="0" fontId="28" fillId="0" borderId="25" xfId="42" applyFont="1" applyFill="1" applyBorder="1" applyAlignment="1" applyProtection="1">
      <alignment horizontal="center"/>
      <protection locked="0"/>
    </xf>
    <xf numFmtId="0" fontId="20" fillId="0" borderId="43" xfId="42" applyFill="1" applyBorder="1" applyAlignment="1" applyProtection="1">
      <alignment horizontal="center"/>
    </xf>
    <xf numFmtId="0" fontId="20" fillId="0" borderId="44" xfId="42" applyFill="1" applyBorder="1" applyAlignment="1" applyProtection="1">
      <alignment horizontal="center"/>
    </xf>
    <xf numFmtId="0" fontId="20" fillId="0" borderId="45" xfId="42" applyFill="1" applyBorder="1" applyAlignment="1" applyProtection="1">
      <alignment horizontal="center"/>
    </xf>
    <xf numFmtId="0" fontId="20" fillId="0" borderId="43" xfId="42" applyFont="1" applyFill="1" applyBorder="1" applyAlignment="1" applyProtection="1">
      <alignment horizontal="center" vertical="center"/>
    </xf>
    <xf numFmtId="0" fontId="20" fillId="0" borderId="44" xfId="42" applyFont="1" applyFill="1" applyBorder="1" applyAlignment="1" applyProtection="1">
      <alignment horizontal="center" vertical="center"/>
    </xf>
    <xf numFmtId="0" fontId="20" fillId="0" borderId="45" xfId="42" applyFont="1" applyFill="1" applyBorder="1" applyAlignment="1" applyProtection="1">
      <alignment horizontal="center" vertical="center"/>
    </xf>
    <xf numFmtId="0" fontId="20" fillId="0" borderId="49" xfId="42" applyFont="1" applyFill="1" applyBorder="1" applyAlignment="1" applyProtection="1">
      <alignment horizontal="center" vertical="center"/>
    </xf>
    <xf numFmtId="0" fontId="39" fillId="34" borderId="91" xfId="0" applyFont="1" applyFill="1" applyBorder="1" applyAlignment="1">
      <alignment horizontal="center" vertical="center" wrapText="1"/>
    </xf>
    <xf numFmtId="0" fontId="41" fillId="0" borderId="92" xfId="0" applyFont="1" applyBorder="1"/>
    <xf numFmtId="0" fontId="0" fillId="0" borderId="0" xfId="0" applyAlignment="1">
      <alignment horizontal="center"/>
    </xf>
    <xf numFmtId="0" fontId="0" fillId="0" borderId="12" xfId="0" applyBorder="1" applyAlignment="1">
      <alignment horizontal="center"/>
    </xf>
    <xf numFmtId="0" fontId="41" fillId="0" borderId="12" xfId="0" applyFont="1" applyBorder="1" applyAlignment="1">
      <alignment horizontal="center"/>
    </xf>
    <xf numFmtId="0" fontId="41" fillId="0" borderId="75" xfId="0" applyFont="1" applyBorder="1" applyAlignment="1">
      <alignment horizontal="center"/>
    </xf>
    <xf numFmtId="0" fontId="40" fillId="36" borderId="90" xfId="0" applyFont="1" applyFill="1" applyBorder="1" applyAlignment="1">
      <alignment horizontal="center" vertical="center" wrapText="1"/>
    </xf>
    <xf numFmtId="17" fontId="0" fillId="0" borderId="0" xfId="0" applyNumberFormat="1"/>
    <xf numFmtId="0" fontId="33" fillId="0" borderId="0" xfId="42" applyFont="1" applyBorder="1" applyAlignment="1" applyProtection="1">
      <alignment wrapText="1"/>
    </xf>
    <xf numFmtId="0" fontId="0" fillId="0" borderId="72" xfId="0" applyBorder="1"/>
    <xf numFmtId="0" fontId="0" fillId="0" borderId="32" xfId="0" applyBorder="1"/>
    <xf numFmtId="0" fontId="0" fillId="0" borderId="33" xfId="0" applyBorder="1"/>
    <xf numFmtId="0" fontId="25" fillId="0" borderId="61" xfId="42" applyFont="1" applyBorder="1" applyAlignment="1" applyProtection="1">
      <alignment horizontal="center" vertical="top" textRotation="90" wrapText="1"/>
      <protection locked="0"/>
    </xf>
    <xf numFmtId="0" fontId="25" fillId="0" borderId="42" xfId="42" applyFont="1" applyBorder="1" applyAlignment="1" applyProtection="1">
      <alignment horizontal="center" vertical="top" textRotation="90" wrapText="1"/>
      <protection locked="0"/>
    </xf>
    <xf numFmtId="0" fontId="25" fillId="0" borderId="45" xfId="42" applyFont="1" applyBorder="1" applyAlignment="1" applyProtection="1">
      <alignment horizontal="center" vertical="top" textRotation="90" wrapText="1"/>
      <protection locked="0"/>
    </xf>
    <xf numFmtId="0" fontId="20" fillId="0" borderId="0" xfId="42" applyFont="1" applyAlignment="1" applyProtection="1">
      <alignment horizontal="center"/>
    </xf>
    <xf numFmtId="0" fontId="20" fillId="0" borderId="50" xfId="42" applyFont="1" applyBorder="1" applyAlignment="1" applyProtection="1">
      <alignment horizontal="left"/>
      <protection locked="0"/>
    </xf>
    <xf numFmtId="0" fontId="20" fillId="0" borderId="51" xfId="42" applyBorder="1" applyAlignment="1" applyProtection="1">
      <alignment horizontal="left"/>
      <protection locked="0"/>
    </xf>
    <xf numFmtId="0" fontId="20" fillId="0" borderId="52" xfId="42" applyBorder="1" applyAlignment="1" applyProtection="1">
      <alignment horizontal="left"/>
      <protection locked="0"/>
    </xf>
    <xf numFmtId="0" fontId="20" fillId="0" borderId="53" xfId="42" applyFont="1" applyBorder="1" applyAlignment="1" applyProtection="1">
      <alignment horizontal="left"/>
      <protection locked="0"/>
    </xf>
    <xf numFmtId="0" fontId="20" fillId="0" borderId="54" xfId="42" applyBorder="1" applyAlignment="1" applyProtection="1">
      <alignment horizontal="left"/>
      <protection locked="0"/>
    </xf>
    <xf numFmtId="0" fontId="20" fillId="0" borderId="55" xfId="42" applyBorder="1" applyAlignment="1" applyProtection="1">
      <alignment horizontal="left"/>
      <protection locked="0"/>
    </xf>
    <xf numFmtId="0" fontId="26" fillId="0" borderId="23" xfId="42" applyFont="1" applyBorder="1" applyAlignment="1" applyProtection="1">
      <alignment horizontal="center" wrapText="1"/>
    </xf>
    <xf numFmtId="0" fontId="23" fillId="0" borderId="25" xfId="42" applyFont="1" applyBorder="1" applyAlignment="1" applyProtection="1">
      <alignment horizontal="center" wrapText="1"/>
    </xf>
    <xf numFmtId="0" fontId="26" fillId="0" borderId="48" xfId="42" applyFont="1" applyBorder="1" applyAlignment="1" applyProtection="1">
      <alignment horizontal="center" wrapText="1"/>
    </xf>
    <xf numFmtId="17" fontId="23" fillId="0" borderId="26" xfId="42" applyNumberFormat="1" applyFont="1" applyBorder="1" applyAlignment="1" applyProtection="1">
      <alignment horizontal="center" vertical="center" textRotation="180" wrapText="1"/>
    </xf>
    <xf numFmtId="0" fontId="20" fillId="0" borderId="22" xfId="42" applyBorder="1" applyAlignment="1" applyProtection="1">
      <alignment horizontal="center" vertical="top" wrapText="1"/>
      <protection locked="0"/>
    </xf>
    <xf numFmtId="0" fontId="20" fillId="0" borderId="23" xfId="42" applyBorder="1" applyAlignment="1" applyProtection="1">
      <alignment horizontal="center" vertical="top" wrapText="1"/>
      <protection locked="0"/>
    </xf>
    <xf numFmtId="0" fontId="20" fillId="0" borderId="24" xfId="42" applyBorder="1" applyAlignment="1" applyProtection="1">
      <alignment horizontal="center" vertical="top" wrapText="1"/>
      <protection locked="0"/>
    </xf>
    <xf numFmtId="0" fontId="20" fillId="0" borderId="25" xfId="42" applyBorder="1" applyAlignment="1" applyProtection="1">
      <alignment horizontal="center" vertical="top" wrapText="1"/>
      <protection locked="0"/>
    </xf>
    <xf numFmtId="0" fontId="20" fillId="0" borderId="0" xfId="42" applyBorder="1" applyAlignment="1" applyProtection="1">
      <alignment horizontal="center" vertical="top" wrapText="1"/>
      <protection locked="0"/>
    </xf>
    <xf numFmtId="0" fontId="20" fillId="0" borderId="26" xfId="42" applyBorder="1" applyAlignment="1" applyProtection="1">
      <alignment horizontal="center" vertical="top" wrapText="1"/>
      <protection locked="0"/>
    </xf>
    <xf numFmtId="0" fontId="20" fillId="0" borderId="47" xfId="42" applyBorder="1" applyAlignment="1" applyProtection="1">
      <alignment horizontal="center" vertical="top" wrapText="1"/>
      <protection locked="0"/>
    </xf>
    <xf numFmtId="0" fontId="20" fillId="0" borderId="48" xfId="42" applyBorder="1" applyAlignment="1" applyProtection="1">
      <alignment horizontal="center" vertical="top" wrapText="1"/>
      <protection locked="0"/>
    </xf>
    <xf numFmtId="0" fontId="20" fillId="0" borderId="49" xfId="42" applyBorder="1" applyAlignment="1" applyProtection="1">
      <alignment horizontal="center" vertical="top" wrapText="1"/>
      <protection locked="0"/>
    </xf>
    <xf numFmtId="17" fontId="25" fillId="0" borderId="61" xfId="42" applyNumberFormat="1" applyFont="1" applyBorder="1" applyAlignment="1" applyProtection="1">
      <alignment horizontal="center" vertical="top" textRotation="90" wrapText="1"/>
      <protection locked="0"/>
    </xf>
    <xf numFmtId="17" fontId="25" fillId="0" borderId="42" xfId="42" applyNumberFormat="1" applyFont="1" applyBorder="1" applyAlignment="1" applyProtection="1">
      <alignment horizontal="center" vertical="top" textRotation="90" wrapText="1"/>
      <protection locked="0"/>
    </xf>
    <xf numFmtId="17" fontId="25" fillId="0" borderId="45" xfId="42" applyNumberFormat="1" applyFont="1" applyBorder="1" applyAlignment="1" applyProtection="1">
      <alignment horizontal="center" vertical="top" textRotation="90" wrapText="1"/>
      <protection locked="0"/>
    </xf>
    <xf numFmtId="0" fontId="25" fillId="0" borderId="59" xfId="42" applyFont="1" applyBorder="1" applyAlignment="1" applyProtection="1">
      <alignment horizontal="center" vertical="top" textRotation="90" wrapText="1"/>
      <protection locked="0"/>
    </xf>
    <xf numFmtId="0" fontId="25" fillId="0" borderId="40" xfId="42" applyFont="1" applyBorder="1" applyAlignment="1" applyProtection="1">
      <alignment horizontal="center" vertical="top" textRotation="90" wrapText="1"/>
      <protection locked="0"/>
    </xf>
    <xf numFmtId="0" fontId="25" fillId="0" borderId="43" xfId="42" applyFont="1" applyBorder="1" applyAlignment="1" applyProtection="1">
      <alignment horizontal="center" vertical="top" textRotation="90" wrapText="1"/>
      <protection locked="0"/>
    </xf>
    <xf numFmtId="0" fontId="25" fillId="0" borderId="60" xfId="42" applyFont="1" applyBorder="1" applyAlignment="1" applyProtection="1">
      <alignment horizontal="center" vertical="top" textRotation="90" wrapText="1"/>
      <protection locked="0"/>
    </xf>
    <xf numFmtId="0" fontId="25" fillId="0" borderId="41" xfId="42" applyFont="1" applyBorder="1" applyAlignment="1" applyProtection="1">
      <alignment horizontal="center" vertical="top" textRotation="90" wrapText="1"/>
      <protection locked="0"/>
    </xf>
    <xf numFmtId="0" fontId="25" fillId="0" borderId="44" xfId="42" applyFont="1" applyBorder="1" applyAlignment="1" applyProtection="1">
      <alignment horizontal="center" vertical="top" textRotation="90" wrapText="1"/>
      <protection locked="0"/>
    </xf>
    <xf numFmtId="0" fontId="20" fillId="0" borderId="22" xfId="42" applyFont="1" applyBorder="1" applyAlignment="1" applyProtection="1">
      <alignment horizontal="center" vertical="top" textRotation="90"/>
      <protection locked="0"/>
    </xf>
    <xf numFmtId="0" fontId="20" fillId="0" borderId="25" xfId="42" applyFont="1" applyBorder="1" applyAlignment="1" applyProtection="1">
      <alignment horizontal="center" vertical="top" textRotation="90"/>
      <protection locked="0"/>
    </xf>
    <xf numFmtId="0" fontId="20" fillId="0" borderId="47" xfId="42" applyFont="1" applyBorder="1" applyAlignment="1" applyProtection="1">
      <alignment horizontal="center" vertical="top" textRotation="90"/>
      <protection locked="0"/>
    </xf>
    <xf numFmtId="0" fontId="20" fillId="0" borderId="23" xfId="42" applyFont="1" applyBorder="1" applyAlignment="1" applyProtection="1">
      <alignment horizontal="center" vertical="top" textRotation="90"/>
      <protection locked="0"/>
    </xf>
    <xf numFmtId="0" fontId="20" fillId="0" borderId="0" xfId="42" applyFont="1" applyBorder="1" applyAlignment="1" applyProtection="1">
      <alignment horizontal="center" vertical="top" textRotation="90"/>
      <protection locked="0"/>
    </xf>
    <xf numFmtId="0" fontId="20" fillId="0" borderId="48" xfId="42" applyFont="1" applyBorder="1" applyAlignment="1" applyProtection="1">
      <alignment horizontal="center" vertical="top" textRotation="90"/>
      <protection locked="0"/>
    </xf>
    <xf numFmtId="0" fontId="20" fillId="0" borderId="24" xfId="42" applyFont="1" applyBorder="1" applyAlignment="1" applyProtection="1">
      <alignment horizontal="center" vertical="top" textRotation="90"/>
      <protection locked="0"/>
    </xf>
    <xf numFmtId="0" fontId="20" fillId="0" borderId="26" xfId="42" applyFont="1" applyBorder="1" applyAlignment="1" applyProtection="1">
      <alignment horizontal="center" vertical="top" textRotation="90"/>
      <protection locked="0"/>
    </xf>
    <xf numFmtId="0" fontId="20" fillId="0" borderId="49" xfId="42" applyFont="1" applyBorder="1" applyAlignment="1" applyProtection="1">
      <alignment horizontal="center" vertical="top" textRotation="90"/>
      <protection locked="0"/>
    </xf>
    <xf numFmtId="17" fontId="25" fillId="0" borderId="59" xfId="42" applyNumberFormat="1" applyFont="1" applyBorder="1" applyAlignment="1" applyProtection="1">
      <alignment horizontal="center" vertical="top" textRotation="90" wrapText="1"/>
      <protection locked="0"/>
    </xf>
    <xf numFmtId="17" fontId="25" fillId="0" borderId="40" xfId="42" applyNumberFormat="1" applyFont="1" applyBorder="1" applyAlignment="1" applyProtection="1">
      <alignment horizontal="center" vertical="top" textRotation="90" wrapText="1"/>
      <protection locked="0"/>
    </xf>
    <xf numFmtId="17" fontId="25" fillId="0" borderId="43" xfId="42" applyNumberFormat="1" applyFont="1" applyBorder="1" applyAlignment="1" applyProtection="1">
      <alignment horizontal="center" vertical="top" textRotation="90" wrapText="1"/>
      <protection locked="0"/>
    </xf>
    <xf numFmtId="0" fontId="20" fillId="0" borderId="56" xfId="42" applyFont="1" applyBorder="1" applyAlignment="1" applyProtection="1">
      <alignment horizontal="left"/>
      <protection locked="0"/>
    </xf>
    <xf numFmtId="0" fontId="20" fillId="0" borderId="57" xfId="42" applyFont="1" applyBorder="1" applyAlignment="1" applyProtection="1">
      <alignment horizontal="left"/>
      <protection locked="0"/>
    </xf>
    <xf numFmtId="0" fontId="20" fillId="0" borderId="58" xfId="42" applyFont="1" applyBorder="1" applyAlignment="1" applyProtection="1">
      <alignment horizontal="left"/>
      <protection locked="0"/>
    </xf>
    <xf numFmtId="17" fontId="25" fillId="0" borderId="60" xfId="42" applyNumberFormat="1" applyFont="1" applyBorder="1" applyAlignment="1" applyProtection="1">
      <alignment horizontal="center" vertical="top" textRotation="90" wrapText="1"/>
      <protection locked="0"/>
    </xf>
    <xf numFmtId="17" fontId="25" fillId="0" borderId="41" xfId="42" applyNumberFormat="1" applyFont="1" applyBorder="1" applyAlignment="1" applyProtection="1">
      <alignment horizontal="center" vertical="top" textRotation="90" wrapText="1"/>
      <protection locked="0"/>
    </xf>
    <xf numFmtId="17" fontId="25" fillId="0" borderId="44" xfId="42" applyNumberFormat="1" applyFont="1" applyBorder="1" applyAlignment="1" applyProtection="1">
      <alignment horizontal="center" vertical="top" textRotation="90" wrapText="1"/>
      <protection locked="0"/>
    </xf>
    <xf numFmtId="0" fontId="20" fillId="0" borderId="12" xfId="42" applyFont="1" applyFill="1" applyBorder="1" applyAlignment="1" applyProtection="1">
      <alignment horizontal="left"/>
      <protection locked="0"/>
    </xf>
    <xf numFmtId="0" fontId="20" fillId="0" borderId="13" xfId="42" applyFont="1" applyFill="1" applyBorder="1" applyAlignment="1" applyProtection="1">
      <alignment horizontal="left"/>
      <protection locked="0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164" fontId="30" fillId="0" borderId="23" xfId="42" applyNumberFormat="1" applyFont="1" applyBorder="1" applyAlignment="1" applyProtection="1">
      <alignment horizontal="right"/>
    </xf>
    <xf numFmtId="0" fontId="35" fillId="0" borderId="23" xfId="0" applyFont="1" applyBorder="1" applyAlignment="1"/>
    <xf numFmtId="0" fontId="35" fillId="0" borderId="24" xfId="0" applyFont="1" applyBorder="1" applyAlignment="1"/>
    <xf numFmtId="0" fontId="23" fillId="0" borderId="25" xfId="42" applyFont="1" applyBorder="1" applyAlignment="1" applyProtection="1">
      <alignment horizontal="left" vertical="center" wrapText="1"/>
    </xf>
    <xf numFmtId="0" fontId="23" fillId="0" borderId="0" xfId="42" applyFont="1" applyBorder="1" applyAlignment="1" applyProtection="1">
      <alignment horizontal="left" vertical="center" wrapText="1"/>
    </xf>
    <xf numFmtId="0" fontId="23" fillId="0" borderId="26" xfId="42" applyFont="1" applyBorder="1" applyAlignment="1" applyProtection="1">
      <alignment horizontal="left" vertical="center" wrapText="1"/>
    </xf>
    <xf numFmtId="0" fontId="26" fillId="0" borderId="62" xfId="42" applyFont="1" applyBorder="1" applyAlignment="1" applyProtection="1">
      <alignment horizontal="center" shrinkToFit="1"/>
    </xf>
    <xf numFmtId="0" fontId="27" fillId="0" borderId="63" xfId="43" applyBorder="1" applyAlignment="1">
      <alignment horizontal="center" shrinkToFit="1"/>
    </xf>
    <xf numFmtId="0" fontId="27" fillId="0" borderId="64" xfId="43" applyBorder="1" applyAlignment="1">
      <alignment horizontal="center" shrinkToFit="1"/>
    </xf>
    <xf numFmtId="0" fontId="26" fillId="0" borderId="27" xfId="42" applyFont="1" applyBorder="1" applyAlignment="1" applyProtection="1">
      <alignment horizontal="center"/>
    </xf>
    <xf numFmtId="0" fontId="26" fillId="0" borderId="28" xfId="42" applyFont="1" applyBorder="1" applyAlignment="1" applyProtection="1">
      <alignment horizontal="center"/>
    </xf>
    <xf numFmtId="0" fontId="26" fillId="0" borderId="34" xfId="42" applyFont="1" applyBorder="1" applyAlignment="1" applyProtection="1">
      <alignment horizontal="center"/>
    </xf>
    <xf numFmtId="0" fontId="26" fillId="0" borderId="29" xfId="42" applyFont="1" applyBorder="1" applyAlignment="1" applyProtection="1">
      <alignment horizontal="center"/>
    </xf>
    <xf numFmtId="0" fontId="23" fillId="0" borderId="22" xfId="42" applyFont="1" applyBorder="1" applyAlignment="1" applyProtection="1">
      <alignment horizontal="left"/>
    </xf>
    <xf numFmtId="0" fontId="24" fillId="0" borderId="23" xfId="0" applyFont="1" applyBorder="1" applyAlignment="1">
      <alignment horizontal="left"/>
    </xf>
    <xf numFmtId="0" fontId="33" fillId="0" borderId="23" xfId="42" applyFont="1" applyBorder="1" applyAlignment="1" applyProtection="1">
      <alignment horizontal="center" wrapText="1"/>
    </xf>
    <xf numFmtId="0" fontId="33" fillId="0" borderId="0" xfId="42" applyFont="1" applyBorder="1" applyAlignment="1" applyProtection="1">
      <alignment horizontal="center" wrapText="1"/>
    </xf>
    <xf numFmtId="0" fontId="20" fillId="0" borderId="21" xfId="42" applyFont="1" applyFill="1" applyBorder="1" applyAlignment="1" applyProtection="1">
      <alignment horizontal="left"/>
      <protection locked="0"/>
    </xf>
    <xf numFmtId="0" fontId="20" fillId="0" borderId="15" xfId="42" applyFont="1" applyFill="1" applyBorder="1" applyAlignment="1" applyProtection="1">
      <alignment horizontal="left"/>
      <protection locked="0"/>
    </xf>
    <xf numFmtId="0" fontId="20" fillId="0" borderId="13" xfId="42" applyFont="1" applyFill="1" applyBorder="1" applyAlignment="1" applyProtection="1">
      <alignment horizontal="left" wrapText="1"/>
      <protection locked="0"/>
    </xf>
    <xf numFmtId="0" fontId="20" fillId="0" borderId="39" xfId="42" applyFont="1" applyFill="1" applyBorder="1" applyAlignment="1" applyProtection="1">
      <alignment horizontal="left" wrapText="1"/>
      <protection locked="0"/>
    </xf>
    <xf numFmtId="0" fontId="0" fillId="0" borderId="39" xfId="0" applyBorder="1" applyAlignment="1">
      <alignment horizontal="left"/>
    </xf>
    <xf numFmtId="0" fontId="36" fillId="33" borderId="12" xfId="0" applyFont="1" applyFill="1" applyBorder="1" applyAlignment="1">
      <alignment horizontal="left" wrapText="1"/>
    </xf>
    <xf numFmtId="0" fontId="19" fillId="33" borderId="12" xfId="0" applyFont="1" applyFill="1" applyBorder="1" applyAlignment="1">
      <alignment horizontal="center"/>
    </xf>
    <xf numFmtId="0" fontId="18" fillId="0" borderId="0" xfId="0" applyFont="1" applyAlignment="1">
      <alignment horizontal="center" vertical="center"/>
    </xf>
    <xf numFmtId="0" fontId="39" fillId="34" borderId="90" xfId="0" applyFont="1" applyFill="1" applyBorder="1" applyAlignment="1">
      <alignment horizontal="center" vertical="center" wrapText="1"/>
    </xf>
    <xf numFmtId="0" fontId="39" fillId="34" borderId="73" xfId="0" applyFont="1" applyFill="1" applyBorder="1" applyAlignment="1">
      <alignment horizontal="center" vertical="center" wrapText="1"/>
    </xf>
    <xf numFmtId="0" fontId="40" fillId="34" borderId="72" xfId="0" applyFont="1" applyFill="1" applyBorder="1" applyAlignment="1">
      <alignment horizontal="center" vertical="center" wrapText="1"/>
    </xf>
    <xf numFmtId="0" fontId="40" fillId="34" borderId="33" xfId="0" applyFont="1" applyFill="1" applyBorder="1" applyAlignment="1">
      <alignment horizontal="center" vertical="center" wrapText="1"/>
    </xf>
    <xf numFmtId="0" fontId="46" fillId="34" borderId="72" xfId="0" applyFont="1" applyFill="1" applyBorder="1" applyAlignment="1">
      <alignment horizontal="center" vertical="center" wrapText="1"/>
    </xf>
    <xf numFmtId="0" fontId="46" fillId="34" borderId="33" xfId="0" applyFont="1" applyFill="1" applyBorder="1" applyAlignment="1">
      <alignment horizontal="center" vertical="center" wrapText="1"/>
    </xf>
    <xf numFmtId="0" fontId="46" fillId="34" borderId="32" xfId="0" applyFont="1" applyFill="1" applyBorder="1" applyAlignment="1">
      <alignment horizontal="center" vertical="center" wrapText="1"/>
    </xf>
  </cellXfs>
  <cellStyles count="44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_Project Matrix" xfId="42"/>
    <cellStyle name="Normal_Project Matrix Collection II" xfId="43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40">
    <dxf>
      <font>
        <b/>
        <i val="0"/>
        <condense val="0"/>
        <extend val="0"/>
      </font>
      <fill>
        <patternFill patternType="mediumGray">
          <fgColor indexed="10"/>
          <bgColor indexed="9"/>
        </patternFill>
      </fill>
    </dxf>
    <dxf>
      <fill>
        <patternFill patternType="mediumGray">
          <fgColor indexed="42"/>
          <bgColor indexed="9"/>
        </patternFill>
      </fill>
    </dxf>
    <dxf>
      <fill>
        <patternFill patternType="mediumGray">
          <fgColor indexed="43"/>
          <bgColor indexed="9"/>
        </patternFill>
      </fill>
    </dxf>
    <dxf>
      <font>
        <b/>
        <i val="0"/>
        <condense val="0"/>
        <extend val="0"/>
      </font>
      <fill>
        <patternFill patternType="mediumGray">
          <fgColor indexed="10"/>
          <bgColor indexed="9"/>
        </patternFill>
      </fill>
    </dxf>
    <dxf>
      <fill>
        <patternFill patternType="mediumGray">
          <fgColor indexed="42"/>
          <bgColor indexed="9"/>
        </patternFill>
      </fill>
    </dxf>
    <dxf>
      <fill>
        <patternFill patternType="mediumGray">
          <fgColor indexed="43"/>
          <bgColor indexed="9"/>
        </patternFill>
      </fill>
    </dxf>
    <dxf>
      <font>
        <b/>
        <i val="0"/>
        <condense val="0"/>
        <extend val="0"/>
      </font>
      <fill>
        <patternFill patternType="mediumGray">
          <fgColor indexed="10"/>
          <bgColor indexed="9"/>
        </patternFill>
      </fill>
    </dxf>
    <dxf>
      <fill>
        <patternFill patternType="mediumGray">
          <fgColor indexed="42"/>
          <bgColor indexed="9"/>
        </patternFill>
      </fill>
    </dxf>
    <dxf>
      <fill>
        <patternFill patternType="mediumGray">
          <fgColor indexed="43"/>
          <bgColor indexed="9"/>
        </patternFill>
      </fill>
    </dxf>
    <dxf>
      <font>
        <b/>
        <i val="0"/>
        <condense val="0"/>
        <extend val="0"/>
      </font>
      <fill>
        <patternFill patternType="mediumGray">
          <fgColor indexed="10"/>
          <bgColor indexed="9"/>
        </patternFill>
      </fill>
    </dxf>
    <dxf>
      <fill>
        <patternFill patternType="mediumGray">
          <fgColor indexed="42"/>
          <bgColor indexed="9"/>
        </patternFill>
      </fill>
    </dxf>
    <dxf>
      <fill>
        <patternFill patternType="mediumGray">
          <fgColor indexed="43"/>
          <bgColor indexed="9"/>
        </patternFill>
      </fill>
    </dxf>
    <dxf>
      <font>
        <b/>
        <i val="0"/>
        <condense val="0"/>
        <extend val="0"/>
      </font>
      <fill>
        <patternFill patternType="mediumGray">
          <fgColor indexed="10"/>
          <bgColor indexed="9"/>
        </patternFill>
      </fill>
    </dxf>
    <dxf>
      <fill>
        <patternFill patternType="mediumGray">
          <fgColor indexed="42"/>
          <bgColor indexed="9"/>
        </patternFill>
      </fill>
    </dxf>
    <dxf>
      <fill>
        <patternFill patternType="mediumGray">
          <fgColor indexed="43"/>
          <bgColor indexed="9"/>
        </patternFill>
      </fill>
    </dxf>
    <dxf>
      <font>
        <b/>
        <i val="0"/>
        <condense val="0"/>
        <extend val="0"/>
      </font>
      <fill>
        <patternFill patternType="mediumGray">
          <fgColor indexed="10"/>
          <bgColor indexed="9"/>
        </patternFill>
      </fill>
    </dxf>
    <dxf>
      <fill>
        <patternFill patternType="mediumGray">
          <fgColor indexed="42"/>
          <bgColor indexed="9"/>
        </patternFill>
      </fill>
    </dxf>
    <dxf>
      <fill>
        <patternFill patternType="mediumGray">
          <fgColor indexed="43"/>
          <bgColor indexed="9"/>
        </patternFill>
      </fill>
    </dxf>
    <dxf>
      <font>
        <b/>
        <i val="0"/>
        <condense val="0"/>
        <extend val="0"/>
      </font>
      <fill>
        <patternFill patternType="mediumGray">
          <fgColor indexed="10"/>
          <bgColor indexed="9"/>
        </patternFill>
      </fill>
    </dxf>
    <dxf>
      <fill>
        <patternFill patternType="mediumGray">
          <fgColor indexed="42"/>
          <bgColor indexed="9"/>
        </patternFill>
      </fill>
    </dxf>
    <dxf>
      <fill>
        <patternFill patternType="mediumGray">
          <fgColor indexed="43"/>
          <bgColor indexed="9"/>
        </patternFill>
      </fill>
    </dxf>
    <dxf>
      <font>
        <b/>
        <i val="0"/>
        <condense val="0"/>
        <extend val="0"/>
      </font>
      <fill>
        <patternFill patternType="mediumGray">
          <fgColor indexed="10"/>
          <bgColor indexed="9"/>
        </patternFill>
      </fill>
    </dxf>
    <dxf>
      <fill>
        <patternFill patternType="mediumGray">
          <fgColor indexed="42"/>
          <bgColor indexed="9"/>
        </patternFill>
      </fill>
    </dxf>
    <dxf>
      <fill>
        <patternFill patternType="mediumGray">
          <fgColor indexed="43"/>
          <bgColor indexed="9"/>
        </patternFill>
      </fill>
    </dxf>
    <dxf>
      <font>
        <b/>
        <i val="0"/>
        <condense val="0"/>
        <extend val="0"/>
      </font>
      <fill>
        <patternFill patternType="mediumGray">
          <fgColor indexed="10"/>
          <bgColor indexed="9"/>
        </patternFill>
      </fill>
    </dxf>
    <dxf>
      <fill>
        <patternFill patternType="mediumGray">
          <fgColor indexed="42"/>
          <bgColor indexed="9"/>
        </patternFill>
      </fill>
    </dxf>
    <dxf>
      <fill>
        <patternFill patternType="mediumGray">
          <fgColor indexed="43"/>
          <bgColor indexed="9"/>
        </patternFill>
      </fill>
    </dxf>
    <dxf>
      <font>
        <b/>
        <i val="0"/>
        <condense val="0"/>
        <extend val="0"/>
      </font>
      <fill>
        <patternFill patternType="mediumGray">
          <fgColor indexed="10"/>
          <bgColor indexed="9"/>
        </patternFill>
      </fill>
    </dxf>
    <dxf>
      <fill>
        <patternFill patternType="mediumGray">
          <fgColor indexed="42"/>
          <bgColor indexed="9"/>
        </patternFill>
      </fill>
    </dxf>
    <dxf>
      <fill>
        <patternFill patternType="mediumGray">
          <fgColor indexed="43"/>
          <bgColor indexed="9"/>
        </patternFill>
      </fill>
    </dxf>
    <dxf>
      <fill>
        <patternFill patternType="mediumGray">
          <fgColor indexed="10"/>
          <bgColor indexed="9"/>
        </patternFill>
      </fill>
    </dxf>
    <dxf>
      <fill>
        <patternFill patternType="mediumGray">
          <fgColor indexed="43"/>
          <bgColor indexed="9"/>
        </patternFill>
      </fill>
    </dxf>
    <dxf>
      <fill>
        <patternFill patternType="mediumGray">
          <fgColor indexed="42"/>
          <bgColor indexed="9"/>
        </patternFill>
      </fill>
    </dxf>
    <dxf>
      <font>
        <b/>
        <i val="0"/>
        <condense val="0"/>
        <extend val="0"/>
      </font>
      <fill>
        <patternFill patternType="mediumGray">
          <fgColor indexed="10"/>
          <bgColor indexed="9"/>
        </patternFill>
      </fill>
    </dxf>
    <dxf>
      <fill>
        <patternFill patternType="mediumGray">
          <fgColor indexed="42"/>
          <bgColor indexed="9"/>
        </patternFill>
      </fill>
    </dxf>
    <dxf>
      <fill>
        <patternFill patternType="mediumGray">
          <fgColor indexed="43"/>
          <bgColor indexed="9"/>
        </patternFill>
      </fill>
    </dxf>
    <dxf>
      <fill>
        <patternFill patternType="mediumGray">
          <fgColor indexed="24"/>
          <bgColor indexed="9"/>
        </patternFill>
      </fill>
    </dxf>
    <dxf>
      <fill>
        <patternFill patternType="mediumGray">
          <fgColor indexed="51"/>
          <bgColor indexed="9"/>
        </patternFill>
      </fill>
    </dxf>
    <dxf>
      <fill>
        <patternFill patternType="mediumGray">
          <fgColor indexed="13"/>
          <bgColor indexed="9"/>
        </patternFill>
      </fill>
    </dxf>
    <dxf>
      <fill>
        <patternFill patternType="lightGray">
          <fgColor indexed="11"/>
          <bgColor indexed="9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OPPMKTKM2021!$B$32:$F$32</c:f>
              <c:strCache>
                <c:ptCount val="1"/>
                <c:pt idx="0">
                  <c:v>Pemimpin organisasi - ppd/sek Penyelaras program Komuniti   O B J E K    T  I  F</c:v>
                </c:pt>
              </c:strCache>
            </c:strRef>
          </c:tx>
          <c:invertIfNegative val="0"/>
          <c:cat>
            <c:numRef>
              <c:f>OPPMKTKM2021!$AB$24:$AD$24</c:f>
              <c:numCache>
                <c:formatCode>General</c:formatCode>
                <c:ptCount val="3"/>
              </c:numCache>
            </c:numRef>
          </c:cat>
          <c:val>
            <c:numRef>
              <c:f>OPPMKTKM2021!$AB$32:$AD$32</c:f>
              <c:numCache>
                <c:formatCode>#,##0</c:formatCode>
                <c:ptCount val="3"/>
                <c:pt idx="0" formatCode="General">
                  <c:v>0</c:v>
                </c:pt>
                <c:pt idx="1">
                  <c:v>400</c:v>
                </c:pt>
                <c:pt idx="2">
                  <c:v>0</c:v>
                </c:pt>
              </c:numCache>
            </c:numRef>
          </c:val>
        </c:ser>
        <c:ser>
          <c:idx val="1"/>
          <c:order val="1"/>
          <c:tx>
            <c:strRef>
              <c:f>OPPMKTKM2021!$B$33:$F$33</c:f>
              <c:strCache>
                <c:ptCount val="1"/>
                <c:pt idx="0">
                  <c:v>Pemimpin organisasi - ppd/sek Penyelaras program Komuniti   O B J E K    T  I  F</c:v>
                </c:pt>
              </c:strCache>
            </c:strRef>
          </c:tx>
          <c:invertIfNegative val="0"/>
          <c:cat>
            <c:numRef>
              <c:f>OPPMKTKM2021!$AB$24:$AD$24</c:f>
              <c:numCache>
                <c:formatCode>General</c:formatCode>
                <c:ptCount val="3"/>
              </c:numCache>
            </c:numRef>
          </c:cat>
          <c:val>
            <c:numRef>
              <c:f>OPPMKTKM2021!$AB$33:$AD$33</c:f>
              <c:numCache>
                <c:formatCode>#,##0</c:formatCode>
                <c:ptCount val="3"/>
                <c:pt idx="0" formatCode="General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</c:ser>
        <c:ser>
          <c:idx val="2"/>
          <c:order val="2"/>
          <c:tx>
            <c:strRef>
              <c:f>OPPMKTKM2021!$B$34:$F$34</c:f>
              <c:strCache>
                <c:ptCount val="1"/>
                <c:pt idx="0">
                  <c:v>Pemimpin organisasi - ppd/sek Penyelaras program Komuniti   O B J E K    T  I  F</c:v>
                </c:pt>
              </c:strCache>
            </c:strRef>
          </c:tx>
          <c:invertIfNegative val="0"/>
          <c:cat>
            <c:numRef>
              <c:f>OPPMKTKM2021!$AB$24:$AD$24</c:f>
              <c:numCache>
                <c:formatCode>General</c:formatCode>
                <c:ptCount val="3"/>
              </c:numCache>
            </c:numRef>
          </c:cat>
          <c:val>
            <c:numRef>
              <c:f>OPPMKTKM2021!$AB$34:$AD$34</c:f>
              <c:numCache>
                <c:formatCode>#,##0</c:formatCode>
                <c:ptCount val="3"/>
                <c:pt idx="0" formatCode="General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75"/>
        <c:axId val="78053760"/>
        <c:axId val="78055296"/>
      </c:barChart>
      <c:catAx>
        <c:axId val="7805376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crossAx val="78055296"/>
        <c:crosses val="autoZero"/>
        <c:auto val="1"/>
        <c:lblAlgn val="ctr"/>
        <c:lblOffset val="100"/>
        <c:noMultiLvlLbl val="0"/>
      </c:catAx>
      <c:valAx>
        <c:axId val="780552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805376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KEHADIRAN MURID SEKOLAH KAJIAN TINDAKAN TAHUN 2020</a:t>
            </a:r>
          </a:p>
        </c:rich>
      </c:tx>
      <c:overlay val="1"/>
    </c:title>
    <c:autoTitleDeleted val="0"/>
    <c:view3D>
      <c:rotX val="15"/>
      <c:rotY val="2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v>SUKU 1</c:v>
          </c:tx>
          <c:invertIfNegative val="0"/>
          <c:cat>
            <c:strRef>
              <c:f>'15 sekolah'!$B$4:$B$19</c:f>
              <c:strCache>
                <c:ptCount val="16"/>
                <c:pt idx="0">
                  <c:v>SK DUA</c:v>
                </c:pt>
                <c:pt idx="1">
                  <c:v>SK AMAR PENGHULU</c:v>
                </c:pt>
                <c:pt idx="2">
                  <c:v>SK ROMPIN</c:v>
                </c:pt>
                <c:pt idx="3">
                  <c:v>SMK BAHAU</c:v>
                </c:pt>
                <c:pt idx="4">
                  <c:v>SJKT LDG ST HELIER</c:v>
                </c:pt>
                <c:pt idx="5">
                  <c:v>SMK BAHAU 2</c:v>
                </c:pt>
                <c:pt idx="6">
                  <c:v>SK ST AIDAN</c:v>
                </c:pt>
                <c:pt idx="7">
                  <c:v>SMK UNDANG JELEBU</c:v>
                </c:pt>
                <c:pt idx="8">
                  <c:v>SK FELDA RAJA ALIAS 3</c:v>
                </c:pt>
                <c:pt idx="9">
                  <c:v>SMK STG HILIR KOMPLEKS</c:v>
                </c:pt>
                <c:pt idx="10">
                  <c:v>SJKT LDG BAHAU</c:v>
                </c:pt>
                <c:pt idx="11">
                  <c:v>SMK DATUK MANSOR</c:v>
                </c:pt>
                <c:pt idx="12">
                  <c:v>SK STG HILIR KOMPLEKS</c:v>
                </c:pt>
                <c:pt idx="13">
                  <c:v>SMK TERIANG HILIR</c:v>
                </c:pt>
                <c:pt idx="14">
                  <c:v>SMK (FELDA) LUI BARAT</c:v>
                </c:pt>
                <c:pt idx="15">
                  <c:v>PURATA</c:v>
                </c:pt>
              </c:strCache>
            </c:strRef>
          </c:cat>
          <c:val>
            <c:numRef>
              <c:f>'15 sekolah'!$F$4:$F$19</c:f>
              <c:numCache>
                <c:formatCode>0.00%</c:formatCode>
                <c:ptCount val="16"/>
                <c:pt idx="0">
                  <c:v>0.76733333333333331</c:v>
                </c:pt>
                <c:pt idx="1">
                  <c:v>0.89680000000000015</c:v>
                </c:pt>
                <c:pt idx="2">
                  <c:v>0.89346666666666674</c:v>
                </c:pt>
                <c:pt idx="3">
                  <c:v>0.89259999999999995</c:v>
                </c:pt>
                <c:pt idx="4">
                  <c:v>0.93153333333333332</c:v>
                </c:pt>
                <c:pt idx="5">
                  <c:v>0.90436666666666665</c:v>
                </c:pt>
                <c:pt idx="6">
                  <c:v>0.91366666666666674</c:v>
                </c:pt>
                <c:pt idx="7">
                  <c:v>0.89349999999999996</c:v>
                </c:pt>
                <c:pt idx="8">
                  <c:v>0.95130000000000015</c:v>
                </c:pt>
                <c:pt idx="9">
                  <c:v>0.9075333333333333</c:v>
                </c:pt>
                <c:pt idx="10">
                  <c:v>0.95679999999999998</c:v>
                </c:pt>
                <c:pt idx="11">
                  <c:v>0.91590000000000005</c:v>
                </c:pt>
                <c:pt idx="12">
                  <c:v>0.91080000000000005</c:v>
                </c:pt>
                <c:pt idx="13">
                  <c:v>0.90743333333333343</c:v>
                </c:pt>
                <c:pt idx="14">
                  <c:v>0.91069999999999995</c:v>
                </c:pt>
                <c:pt idx="15">
                  <c:v>0.9035822222222224</c:v>
                </c:pt>
              </c:numCache>
            </c:numRef>
          </c:val>
        </c:ser>
        <c:ser>
          <c:idx val="1"/>
          <c:order val="1"/>
          <c:tx>
            <c:v>SUKU 2</c:v>
          </c:tx>
          <c:invertIfNegative val="0"/>
          <c:cat>
            <c:strRef>
              <c:f>'15 sekolah'!$B$4:$B$19</c:f>
              <c:strCache>
                <c:ptCount val="16"/>
                <c:pt idx="0">
                  <c:v>SK DUA</c:v>
                </c:pt>
                <c:pt idx="1">
                  <c:v>SK AMAR PENGHULU</c:v>
                </c:pt>
                <c:pt idx="2">
                  <c:v>SK ROMPIN</c:v>
                </c:pt>
                <c:pt idx="3">
                  <c:v>SMK BAHAU</c:v>
                </c:pt>
                <c:pt idx="4">
                  <c:v>SJKT LDG ST HELIER</c:v>
                </c:pt>
                <c:pt idx="5">
                  <c:v>SMK BAHAU 2</c:v>
                </c:pt>
                <c:pt idx="6">
                  <c:v>SK ST AIDAN</c:v>
                </c:pt>
                <c:pt idx="7">
                  <c:v>SMK UNDANG JELEBU</c:v>
                </c:pt>
                <c:pt idx="8">
                  <c:v>SK FELDA RAJA ALIAS 3</c:v>
                </c:pt>
                <c:pt idx="9">
                  <c:v>SMK STG HILIR KOMPLEKS</c:v>
                </c:pt>
                <c:pt idx="10">
                  <c:v>SJKT LDG BAHAU</c:v>
                </c:pt>
                <c:pt idx="11">
                  <c:v>SMK DATUK MANSOR</c:v>
                </c:pt>
                <c:pt idx="12">
                  <c:v>SK STG HILIR KOMPLEKS</c:v>
                </c:pt>
                <c:pt idx="13">
                  <c:v>SMK TERIANG HILIR</c:v>
                </c:pt>
                <c:pt idx="14">
                  <c:v>SMK (FELDA) LUI BARAT</c:v>
                </c:pt>
                <c:pt idx="15">
                  <c:v>PURATA</c:v>
                </c:pt>
              </c:strCache>
            </c:strRef>
          </c:cat>
          <c:val>
            <c:numRef>
              <c:f>'15 sekolah'!$J$4:$J$19</c:f>
              <c:numCache>
                <c:formatCode>0.00%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0.81869999999999998</c:v>
                </c:pt>
                <c:pt idx="4">
                  <c:v>0</c:v>
                </c:pt>
                <c:pt idx="5">
                  <c:v>0.79659999999999997</c:v>
                </c:pt>
                <c:pt idx="6">
                  <c:v>0</c:v>
                </c:pt>
                <c:pt idx="7">
                  <c:v>0.82240000000000002</c:v>
                </c:pt>
                <c:pt idx="8">
                  <c:v>0</c:v>
                </c:pt>
                <c:pt idx="9">
                  <c:v>0.84130000000000005</c:v>
                </c:pt>
                <c:pt idx="10">
                  <c:v>0</c:v>
                </c:pt>
                <c:pt idx="11">
                  <c:v>0.89080000000000004</c:v>
                </c:pt>
                <c:pt idx="12">
                  <c:v>0</c:v>
                </c:pt>
                <c:pt idx="13">
                  <c:v>0.79810000000000003</c:v>
                </c:pt>
                <c:pt idx="14">
                  <c:v>0.88739999999999997</c:v>
                </c:pt>
                <c:pt idx="15">
                  <c:v>0.83647142857142853</c:v>
                </c:pt>
              </c:numCache>
            </c:numRef>
          </c:val>
        </c:ser>
        <c:ser>
          <c:idx val="2"/>
          <c:order val="2"/>
          <c:tx>
            <c:v>SUKU 3</c:v>
          </c:tx>
          <c:invertIfNegative val="0"/>
          <c:cat>
            <c:strRef>
              <c:f>'15 sekolah'!$B$4:$B$19</c:f>
              <c:strCache>
                <c:ptCount val="16"/>
                <c:pt idx="0">
                  <c:v>SK DUA</c:v>
                </c:pt>
                <c:pt idx="1">
                  <c:v>SK AMAR PENGHULU</c:v>
                </c:pt>
                <c:pt idx="2">
                  <c:v>SK ROMPIN</c:v>
                </c:pt>
                <c:pt idx="3">
                  <c:v>SMK BAHAU</c:v>
                </c:pt>
                <c:pt idx="4">
                  <c:v>SJKT LDG ST HELIER</c:v>
                </c:pt>
                <c:pt idx="5">
                  <c:v>SMK BAHAU 2</c:v>
                </c:pt>
                <c:pt idx="6">
                  <c:v>SK ST AIDAN</c:v>
                </c:pt>
                <c:pt idx="7">
                  <c:v>SMK UNDANG JELEBU</c:v>
                </c:pt>
                <c:pt idx="8">
                  <c:v>SK FELDA RAJA ALIAS 3</c:v>
                </c:pt>
                <c:pt idx="9">
                  <c:v>SMK STG HILIR KOMPLEKS</c:v>
                </c:pt>
                <c:pt idx="10">
                  <c:v>SJKT LDG BAHAU</c:v>
                </c:pt>
                <c:pt idx="11">
                  <c:v>SMK DATUK MANSOR</c:v>
                </c:pt>
                <c:pt idx="12">
                  <c:v>SK STG HILIR KOMPLEKS</c:v>
                </c:pt>
                <c:pt idx="13">
                  <c:v>SMK TERIANG HILIR</c:v>
                </c:pt>
                <c:pt idx="14">
                  <c:v>SMK (FELDA) LUI BARAT</c:v>
                </c:pt>
                <c:pt idx="15">
                  <c:v>PURATA</c:v>
                </c:pt>
              </c:strCache>
            </c:strRef>
          </c:cat>
          <c:val>
            <c:numRef>
              <c:f>'15 sekolah'!$N$4:$N$19</c:f>
              <c:numCache>
                <c:formatCode>0.00%</c:formatCode>
                <c:ptCount val="16"/>
                <c:pt idx="0">
                  <c:v>0.68269999999999997</c:v>
                </c:pt>
                <c:pt idx="1">
                  <c:v>0.74630000000000007</c:v>
                </c:pt>
                <c:pt idx="2">
                  <c:v>0.7374666666666666</c:v>
                </c:pt>
                <c:pt idx="3">
                  <c:v>0.77723333333333322</c:v>
                </c:pt>
                <c:pt idx="4">
                  <c:v>0.73399999999999999</c:v>
                </c:pt>
                <c:pt idx="5">
                  <c:v>0.82766666666666666</c:v>
                </c:pt>
                <c:pt idx="6">
                  <c:v>0.80293333333333339</c:v>
                </c:pt>
                <c:pt idx="7">
                  <c:v>0.78843333333333332</c:v>
                </c:pt>
                <c:pt idx="8">
                  <c:v>0.88403333333333334</c:v>
                </c:pt>
                <c:pt idx="9">
                  <c:v>0.7936333333333333</c:v>
                </c:pt>
                <c:pt idx="10">
                  <c:v>0.79669999999999996</c:v>
                </c:pt>
                <c:pt idx="11">
                  <c:v>0.86710000000000009</c:v>
                </c:pt>
                <c:pt idx="12">
                  <c:v>0.78693333333333337</c:v>
                </c:pt>
                <c:pt idx="13">
                  <c:v>0.82426666666666681</c:v>
                </c:pt>
                <c:pt idx="14">
                  <c:v>0.83210000000000006</c:v>
                </c:pt>
                <c:pt idx="15">
                  <c:v>0.79209999999999992</c:v>
                </c:pt>
              </c:numCache>
            </c:numRef>
          </c:val>
        </c:ser>
        <c:ser>
          <c:idx val="3"/>
          <c:order val="3"/>
          <c:tx>
            <c:v>SUKU 4</c:v>
          </c:tx>
          <c:invertIfNegative val="0"/>
          <c:cat>
            <c:strRef>
              <c:f>'15 sekolah'!$B$4:$B$19</c:f>
              <c:strCache>
                <c:ptCount val="16"/>
                <c:pt idx="0">
                  <c:v>SK DUA</c:v>
                </c:pt>
                <c:pt idx="1">
                  <c:v>SK AMAR PENGHULU</c:v>
                </c:pt>
                <c:pt idx="2">
                  <c:v>SK ROMPIN</c:v>
                </c:pt>
                <c:pt idx="3">
                  <c:v>SMK BAHAU</c:v>
                </c:pt>
                <c:pt idx="4">
                  <c:v>SJKT LDG ST HELIER</c:v>
                </c:pt>
                <c:pt idx="5">
                  <c:v>SMK BAHAU 2</c:v>
                </c:pt>
                <c:pt idx="6">
                  <c:v>SK ST AIDAN</c:v>
                </c:pt>
                <c:pt idx="7">
                  <c:v>SMK UNDANG JELEBU</c:v>
                </c:pt>
                <c:pt idx="8">
                  <c:v>SK FELDA RAJA ALIAS 3</c:v>
                </c:pt>
                <c:pt idx="9">
                  <c:v>SMK STG HILIR KOMPLEKS</c:v>
                </c:pt>
                <c:pt idx="10">
                  <c:v>SJKT LDG BAHAU</c:v>
                </c:pt>
                <c:pt idx="11">
                  <c:v>SMK DATUK MANSOR</c:v>
                </c:pt>
                <c:pt idx="12">
                  <c:v>SK STG HILIR KOMPLEKS</c:v>
                </c:pt>
                <c:pt idx="13">
                  <c:v>SMK TERIANG HILIR</c:v>
                </c:pt>
                <c:pt idx="14">
                  <c:v>SMK (FELDA) LUI BARAT</c:v>
                </c:pt>
                <c:pt idx="15">
                  <c:v>PURATA</c:v>
                </c:pt>
              </c:strCache>
            </c:strRef>
          </c:cat>
          <c:val>
            <c:numRef>
              <c:f>'15 sekolah'!$Q$4:$Q$19</c:f>
              <c:numCache>
                <c:formatCode>0.00%</c:formatCode>
                <c:ptCount val="16"/>
                <c:pt idx="0">
                  <c:v>0.76129999999999998</c:v>
                </c:pt>
                <c:pt idx="1">
                  <c:v>0.56309999999999993</c:v>
                </c:pt>
                <c:pt idx="2">
                  <c:v>0.61165000000000003</c:v>
                </c:pt>
                <c:pt idx="3">
                  <c:v>0.63239999999999996</c:v>
                </c:pt>
                <c:pt idx="4">
                  <c:v>0.71475</c:v>
                </c:pt>
                <c:pt idx="5">
                  <c:v>0.62339999999999995</c:v>
                </c:pt>
                <c:pt idx="6">
                  <c:v>0.68025000000000002</c:v>
                </c:pt>
                <c:pt idx="7">
                  <c:v>0.73845000000000005</c:v>
                </c:pt>
                <c:pt idx="8">
                  <c:v>0.57145000000000001</c:v>
                </c:pt>
                <c:pt idx="9">
                  <c:v>0.77629999999999999</c:v>
                </c:pt>
                <c:pt idx="10">
                  <c:v>0.70565</c:v>
                </c:pt>
                <c:pt idx="11">
                  <c:v>0.66155000000000008</c:v>
                </c:pt>
                <c:pt idx="12">
                  <c:v>0.79499999999999993</c:v>
                </c:pt>
                <c:pt idx="13">
                  <c:v>0.80135000000000001</c:v>
                </c:pt>
                <c:pt idx="14">
                  <c:v>0.78620000000000001</c:v>
                </c:pt>
                <c:pt idx="15">
                  <c:v>0.69485333333333332</c:v>
                </c:pt>
              </c:numCache>
            </c:numRef>
          </c:val>
        </c:ser>
        <c:ser>
          <c:idx val="4"/>
          <c:order val="4"/>
          <c:tx>
            <c:v>TAHUN 2020</c:v>
          </c:tx>
          <c:invertIfNegative val="0"/>
          <c:cat>
            <c:strRef>
              <c:f>'15 sekolah'!$B$4:$B$19</c:f>
              <c:strCache>
                <c:ptCount val="16"/>
                <c:pt idx="0">
                  <c:v>SK DUA</c:v>
                </c:pt>
                <c:pt idx="1">
                  <c:v>SK AMAR PENGHULU</c:v>
                </c:pt>
                <c:pt idx="2">
                  <c:v>SK ROMPIN</c:v>
                </c:pt>
                <c:pt idx="3">
                  <c:v>SMK BAHAU</c:v>
                </c:pt>
                <c:pt idx="4">
                  <c:v>SJKT LDG ST HELIER</c:v>
                </c:pt>
                <c:pt idx="5">
                  <c:v>SMK BAHAU 2</c:v>
                </c:pt>
                <c:pt idx="6">
                  <c:v>SK ST AIDAN</c:v>
                </c:pt>
                <c:pt idx="7">
                  <c:v>SMK UNDANG JELEBU</c:v>
                </c:pt>
                <c:pt idx="8">
                  <c:v>SK FELDA RAJA ALIAS 3</c:v>
                </c:pt>
                <c:pt idx="9">
                  <c:v>SMK STG HILIR KOMPLEKS</c:v>
                </c:pt>
                <c:pt idx="10">
                  <c:v>SJKT LDG BAHAU</c:v>
                </c:pt>
                <c:pt idx="11">
                  <c:v>SMK DATUK MANSOR</c:v>
                </c:pt>
                <c:pt idx="12">
                  <c:v>SK STG HILIR KOMPLEKS</c:v>
                </c:pt>
                <c:pt idx="13">
                  <c:v>SMK TERIANG HILIR</c:v>
                </c:pt>
                <c:pt idx="14">
                  <c:v>SMK (FELDA) LUI BARAT</c:v>
                </c:pt>
                <c:pt idx="15">
                  <c:v>PURATA</c:v>
                </c:pt>
              </c:strCache>
            </c:strRef>
          </c:cat>
          <c:val>
            <c:numRef>
              <c:f>'15 sekolah'!$R$4:$R$19</c:f>
              <c:numCache>
                <c:formatCode>0.00%</c:formatCode>
                <c:ptCount val="16"/>
                <c:pt idx="0">
                  <c:v>0.7340875</c:v>
                </c:pt>
                <c:pt idx="1">
                  <c:v>0.75693750000000004</c:v>
                </c:pt>
                <c:pt idx="2">
                  <c:v>0.76451249999999993</c:v>
                </c:pt>
                <c:pt idx="3">
                  <c:v>0.7881111111111111</c:v>
                </c:pt>
                <c:pt idx="4">
                  <c:v>0.80326249999999999</c:v>
                </c:pt>
                <c:pt idx="5">
                  <c:v>0.80438888888888882</c:v>
                </c:pt>
                <c:pt idx="6">
                  <c:v>0.8137875</c:v>
                </c:pt>
                <c:pt idx="7">
                  <c:v>0.81612222222222219</c:v>
                </c:pt>
                <c:pt idx="8">
                  <c:v>0.83111250000000003</c:v>
                </c:pt>
                <c:pt idx="9">
                  <c:v>0.83304444444444448</c:v>
                </c:pt>
                <c:pt idx="10">
                  <c:v>0.83397499999999991</c:v>
                </c:pt>
                <c:pt idx="11">
                  <c:v>0.84032222222222219</c:v>
                </c:pt>
                <c:pt idx="12">
                  <c:v>0.83540000000000003</c:v>
                </c:pt>
                <c:pt idx="13">
                  <c:v>0.84398888888888901</c:v>
                </c:pt>
                <c:pt idx="14">
                  <c:v>0.85424444444444447</c:v>
                </c:pt>
                <c:pt idx="15">
                  <c:v>0.81258052910052903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00"/>
        <c:shape val="box"/>
        <c:axId val="88913792"/>
        <c:axId val="88915968"/>
        <c:axId val="0"/>
      </c:bar3DChart>
      <c:catAx>
        <c:axId val="88913792"/>
        <c:scaling>
          <c:orientation val="minMax"/>
        </c:scaling>
        <c:delete val="0"/>
        <c:axPos val="b"/>
        <c:title>
          <c:overlay val="0"/>
        </c:title>
        <c:majorTickMark val="none"/>
        <c:minorTickMark val="none"/>
        <c:tickLblPos val="nextTo"/>
        <c:crossAx val="88915968"/>
        <c:crosses val="autoZero"/>
        <c:auto val="1"/>
        <c:lblAlgn val="ctr"/>
        <c:lblOffset val="100"/>
        <c:noMultiLvlLbl val="0"/>
      </c:catAx>
      <c:valAx>
        <c:axId val="88915968"/>
        <c:scaling>
          <c:orientation val="minMax"/>
        </c:scaling>
        <c:delete val="0"/>
        <c:axPos val="l"/>
        <c:majorGridlines/>
        <c:minorGridlines/>
        <c:numFmt formatCode="0.00%" sourceLinked="1"/>
        <c:majorTickMark val="out"/>
        <c:minorTickMark val="none"/>
        <c:tickLblPos val="nextTo"/>
        <c:crossAx val="88913792"/>
        <c:crosses val="autoZero"/>
        <c:crossBetween val="between"/>
      </c:valAx>
    </c:plotArea>
    <c:legend>
      <c:legendPos val="r"/>
      <c:overlay val="0"/>
    </c:legend>
    <c:plotVisOnly val="1"/>
    <c:dispBlanksAs val="zero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KEHADIRAN MURID SEKOLAH VS SUKU</a:t>
            </a:r>
            <a:r>
              <a:rPr lang="en-US" baseline="0"/>
              <a:t> TAHUNAN </a:t>
            </a:r>
            <a:endParaRPr lang="en-US"/>
          </a:p>
        </c:rich>
      </c:tx>
      <c:overlay val="1"/>
    </c:title>
    <c:autoTitleDeleted val="0"/>
    <c:view3D>
      <c:rotX val="15"/>
      <c:rotY val="2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10149634931997137"/>
          <c:y val="2.4034173173946342E-2"/>
          <c:w val="0.81092461624115164"/>
          <c:h val="0.68057826638268437"/>
        </c:manualLayout>
      </c:layout>
      <c:bar3DChart>
        <c:barDir val="col"/>
        <c:grouping val="clustered"/>
        <c:varyColors val="0"/>
        <c:ser>
          <c:idx val="0"/>
          <c:order val="0"/>
          <c:tx>
            <c:v>2020 S1</c:v>
          </c:tx>
          <c:spPr>
            <a:solidFill>
              <a:srgbClr val="C00000"/>
            </a:solidFill>
          </c:spPr>
          <c:invertIfNegative val="0"/>
          <c:cat>
            <c:strRef>
              <c:f>'SUKU TAHUNAN'!$B$5:$B$20</c:f>
              <c:strCache>
                <c:ptCount val="16"/>
                <c:pt idx="0">
                  <c:v>SK DUA</c:v>
                </c:pt>
                <c:pt idx="1">
                  <c:v>SK AM PHULU</c:v>
                </c:pt>
                <c:pt idx="2">
                  <c:v>SK ROMPIN</c:v>
                </c:pt>
                <c:pt idx="3">
                  <c:v>SMK BAHAU</c:v>
                </c:pt>
                <c:pt idx="4">
                  <c:v>SJKT LDG ST HELIER</c:v>
                </c:pt>
                <c:pt idx="5">
                  <c:v>SMK BAHAU 2</c:v>
                </c:pt>
                <c:pt idx="6">
                  <c:v>SK ST AIDAN</c:v>
                </c:pt>
                <c:pt idx="7">
                  <c:v>SMK UNDANG JELEBU</c:v>
                </c:pt>
                <c:pt idx="8">
                  <c:v>SK FELDA RAJA ALIAS 3</c:v>
                </c:pt>
                <c:pt idx="9">
                  <c:v>SMK STG HILIR KOMPLEKS</c:v>
                </c:pt>
                <c:pt idx="10">
                  <c:v>SJKT LDG BAHAU</c:v>
                </c:pt>
                <c:pt idx="11">
                  <c:v>SMK DATUK MANSOR</c:v>
                </c:pt>
                <c:pt idx="12">
                  <c:v>SK STG HILIR KOMPLEKS</c:v>
                </c:pt>
                <c:pt idx="13">
                  <c:v>SMK TERIANG HILIR</c:v>
                </c:pt>
                <c:pt idx="14">
                  <c:v>SMK (FELDA) LUI BARAT</c:v>
                </c:pt>
                <c:pt idx="15">
                  <c:v>PURATA</c:v>
                </c:pt>
              </c:strCache>
            </c:strRef>
          </c:cat>
          <c:val>
            <c:numRef>
              <c:f>'SUKU TAHUNAN'!$C$5:$C$20</c:f>
              <c:numCache>
                <c:formatCode>0.00%</c:formatCode>
                <c:ptCount val="16"/>
                <c:pt idx="0">
                  <c:v>0.76733333333333331</c:v>
                </c:pt>
                <c:pt idx="1">
                  <c:v>0.89680000000000015</c:v>
                </c:pt>
                <c:pt idx="2">
                  <c:v>0.89346666666666674</c:v>
                </c:pt>
                <c:pt idx="3">
                  <c:v>0.89259999999999995</c:v>
                </c:pt>
                <c:pt idx="4">
                  <c:v>0.93153333333333332</c:v>
                </c:pt>
                <c:pt idx="5">
                  <c:v>0.90436666666666665</c:v>
                </c:pt>
                <c:pt idx="6">
                  <c:v>0.91366666666666674</c:v>
                </c:pt>
                <c:pt idx="7">
                  <c:v>0.89349999999999996</c:v>
                </c:pt>
                <c:pt idx="8">
                  <c:v>0.95130000000000015</c:v>
                </c:pt>
                <c:pt idx="9">
                  <c:v>0.9075333333333333</c:v>
                </c:pt>
                <c:pt idx="10">
                  <c:v>0.95679999999999998</c:v>
                </c:pt>
                <c:pt idx="11">
                  <c:v>0.91590000000000005</c:v>
                </c:pt>
                <c:pt idx="12">
                  <c:v>0.91080000000000005</c:v>
                </c:pt>
                <c:pt idx="13">
                  <c:v>0.90743333333333343</c:v>
                </c:pt>
                <c:pt idx="14">
                  <c:v>0.91069999999999995</c:v>
                </c:pt>
                <c:pt idx="15">
                  <c:v>0.9035822222222224</c:v>
                </c:pt>
              </c:numCache>
            </c:numRef>
          </c:val>
        </c:ser>
        <c:ser>
          <c:idx val="1"/>
          <c:order val="1"/>
          <c:tx>
            <c:v>2021 S1</c:v>
          </c:tx>
          <c:invertIfNegative val="0"/>
          <c:cat>
            <c:strRef>
              <c:f>'SUKU TAHUNAN'!$B$5:$B$20</c:f>
              <c:strCache>
                <c:ptCount val="16"/>
                <c:pt idx="0">
                  <c:v>SK DUA</c:v>
                </c:pt>
                <c:pt idx="1">
                  <c:v>SK AM PHULU</c:v>
                </c:pt>
                <c:pt idx="2">
                  <c:v>SK ROMPIN</c:v>
                </c:pt>
                <c:pt idx="3">
                  <c:v>SMK BAHAU</c:v>
                </c:pt>
                <c:pt idx="4">
                  <c:v>SJKT LDG ST HELIER</c:v>
                </c:pt>
                <c:pt idx="5">
                  <c:v>SMK BAHAU 2</c:v>
                </c:pt>
                <c:pt idx="6">
                  <c:v>SK ST AIDAN</c:v>
                </c:pt>
                <c:pt idx="7">
                  <c:v>SMK UNDANG JELEBU</c:v>
                </c:pt>
                <c:pt idx="8">
                  <c:v>SK FELDA RAJA ALIAS 3</c:v>
                </c:pt>
                <c:pt idx="9">
                  <c:v>SMK STG HILIR KOMPLEKS</c:v>
                </c:pt>
                <c:pt idx="10">
                  <c:v>SJKT LDG BAHAU</c:v>
                </c:pt>
                <c:pt idx="11">
                  <c:v>SMK DATUK MANSOR</c:v>
                </c:pt>
                <c:pt idx="12">
                  <c:v>SK STG HILIR KOMPLEKS</c:v>
                </c:pt>
                <c:pt idx="13">
                  <c:v>SMK TERIANG HILIR</c:v>
                </c:pt>
                <c:pt idx="14">
                  <c:v>SMK (FELDA) LUI BARAT</c:v>
                </c:pt>
                <c:pt idx="15">
                  <c:v>PURATA</c:v>
                </c:pt>
              </c:strCache>
            </c:strRef>
          </c:cat>
          <c:val>
            <c:numRef>
              <c:f>'SUKU TAHUNAN'!$D$5:$D$20</c:f>
              <c:numCache>
                <c:formatCode>0.00%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</c:ser>
        <c:ser>
          <c:idx val="2"/>
          <c:order val="2"/>
          <c:tx>
            <c:v>2020 S2</c:v>
          </c:tx>
          <c:spPr>
            <a:solidFill>
              <a:srgbClr val="FFC000"/>
            </a:solidFill>
          </c:spPr>
          <c:invertIfNegative val="0"/>
          <c:cat>
            <c:strRef>
              <c:f>'SUKU TAHUNAN'!$B$5:$B$20</c:f>
              <c:strCache>
                <c:ptCount val="16"/>
                <c:pt idx="0">
                  <c:v>SK DUA</c:v>
                </c:pt>
                <c:pt idx="1">
                  <c:v>SK AM PHULU</c:v>
                </c:pt>
                <c:pt idx="2">
                  <c:v>SK ROMPIN</c:v>
                </c:pt>
                <c:pt idx="3">
                  <c:v>SMK BAHAU</c:v>
                </c:pt>
                <c:pt idx="4">
                  <c:v>SJKT LDG ST HELIER</c:v>
                </c:pt>
                <c:pt idx="5">
                  <c:v>SMK BAHAU 2</c:v>
                </c:pt>
                <c:pt idx="6">
                  <c:v>SK ST AIDAN</c:v>
                </c:pt>
                <c:pt idx="7">
                  <c:v>SMK UNDANG JELEBU</c:v>
                </c:pt>
                <c:pt idx="8">
                  <c:v>SK FELDA RAJA ALIAS 3</c:v>
                </c:pt>
                <c:pt idx="9">
                  <c:v>SMK STG HILIR KOMPLEKS</c:v>
                </c:pt>
                <c:pt idx="10">
                  <c:v>SJKT LDG BAHAU</c:v>
                </c:pt>
                <c:pt idx="11">
                  <c:v>SMK DATUK MANSOR</c:v>
                </c:pt>
                <c:pt idx="12">
                  <c:v>SK STG HILIR KOMPLEKS</c:v>
                </c:pt>
                <c:pt idx="13">
                  <c:v>SMK TERIANG HILIR</c:v>
                </c:pt>
                <c:pt idx="14">
                  <c:v>SMK (FELDA) LUI BARAT</c:v>
                </c:pt>
                <c:pt idx="15">
                  <c:v>PURATA</c:v>
                </c:pt>
              </c:strCache>
            </c:strRef>
          </c:cat>
          <c:val>
            <c:numRef>
              <c:f>'SUKU TAHUNAN'!$E$5:$E$20</c:f>
              <c:numCache>
                <c:formatCode>0.00%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0.81869999999999998</c:v>
                </c:pt>
                <c:pt idx="4">
                  <c:v>0</c:v>
                </c:pt>
                <c:pt idx="5">
                  <c:v>0.79659999999999997</c:v>
                </c:pt>
                <c:pt idx="6">
                  <c:v>0</c:v>
                </c:pt>
                <c:pt idx="7">
                  <c:v>0.82240000000000002</c:v>
                </c:pt>
                <c:pt idx="8">
                  <c:v>0</c:v>
                </c:pt>
                <c:pt idx="9">
                  <c:v>0.84130000000000005</c:v>
                </c:pt>
                <c:pt idx="10">
                  <c:v>0</c:v>
                </c:pt>
                <c:pt idx="11">
                  <c:v>0.89080000000000004</c:v>
                </c:pt>
                <c:pt idx="12">
                  <c:v>0</c:v>
                </c:pt>
                <c:pt idx="13">
                  <c:v>0.79810000000000003</c:v>
                </c:pt>
                <c:pt idx="14">
                  <c:v>0.88739999999999997</c:v>
                </c:pt>
                <c:pt idx="15">
                  <c:v>0.83647142857142853</c:v>
                </c:pt>
              </c:numCache>
            </c:numRef>
          </c:val>
        </c:ser>
        <c:ser>
          <c:idx val="3"/>
          <c:order val="3"/>
          <c:tx>
            <c:v>2021 S2</c:v>
          </c:tx>
          <c:invertIfNegative val="0"/>
          <c:cat>
            <c:strRef>
              <c:f>'SUKU TAHUNAN'!$B$5:$B$20</c:f>
              <c:strCache>
                <c:ptCount val="16"/>
                <c:pt idx="0">
                  <c:v>SK DUA</c:v>
                </c:pt>
                <c:pt idx="1">
                  <c:v>SK AM PHULU</c:v>
                </c:pt>
                <c:pt idx="2">
                  <c:v>SK ROMPIN</c:v>
                </c:pt>
                <c:pt idx="3">
                  <c:v>SMK BAHAU</c:v>
                </c:pt>
                <c:pt idx="4">
                  <c:v>SJKT LDG ST HELIER</c:v>
                </c:pt>
                <c:pt idx="5">
                  <c:v>SMK BAHAU 2</c:v>
                </c:pt>
                <c:pt idx="6">
                  <c:v>SK ST AIDAN</c:v>
                </c:pt>
                <c:pt idx="7">
                  <c:v>SMK UNDANG JELEBU</c:v>
                </c:pt>
                <c:pt idx="8">
                  <c:v>SK FELDA RAJA ALIAS 3</c:v>
                </c:pt>
                <c:pt idx="9">
                  <c:v>SMK STG HILIR KOMPLEKS</c:v>
                </c:pt>
                <c:pt idx="10">
                  <c:v>SJKT LDG BAHAU</c:v>
                </c:pt>
                <c:pt idx="11">
                  <c:v>SMK DATUK MANSOR</c:v>
                </c:pt>
                <c:pt idx="12">
                  <c:v>SK STG HILIR KOMPLEKS</c:v>
                </c:pt>
                <c:pt idx="13">
                  <c:v>SMK TERIANG HILIR</c:v>
                </c:pt>
                <c:pt idx="14">
                  <c:v>SMK (FELDA) LUI BARAT</c:v>
                </c:pt>
                <c:pt idx="15">
                  <c:v>PURATA</c:v>
                </c:pt>
              </c:strCache>
            </c:strRef>
          </c:cat>
          <c:val>
            <c:numRef>
              <c:f>'SUKU TAHUNAN'!$F$5:$F$20</c:f>
              <c:numCache>
                <c:formatCode>0.00%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</c:ser>
        <c:ser>
          <c:idx val="4"/>
          <c:order val="4"/>
          <c:tx>
            <c:v>2020 S3</c:v>
          </c:tx>
          <c:spPr>
            <a:solidFill>
              <a:srgbClr val="00B050"/>
            </a:solidFill>
          </c:spPr>
          <c:invertIfNegative val="0"/>
          <c:cat>
            <c:strRef>
              <c:f>'SUKU TAHUNAN'!$B$5:$B$20</c:f>
              <c:strCache>
                <c:ptCount val="16"/>
                <c:pt idx="0">
                  <c:v>SK DUA</c:v>
                </c:pt>
                <c:pt idx="1">
                  <c:v>SK AM PHULU</c:v>
                </c:pt>
                <c:pt idx="2">
                  <c:v>SK ROMPIN</c:v>
                </c:pt>
                <c:pt idx="3">
                  <c:v>SMK BAHAU</c:v>
                </c:pt>
                <c:pt idx="4">
                  <c:v>SJKT LDG ST HELIER</c:v>
                </c:pt>
                <c:pt idx="5">
                  <c:v>SMK BAHAU 2</c:v>
                </c:pt>
                <c:pt idx="6">
                  <c:v>SK ST AIDAN</c:v>
                </c:pt>
                <c:pt idx="7">
                  <c:v>SMK UNDANG JELEBU</c:v>
                </c:pt>
                <c:pt idx="8">
                  <c:v>SK FELDA RAJA ALIAS 3</c:v>
                </c:pt>
                <c:pt idx="9">
                  <c:v>SMK STG HILIR KOMPLEKS</c:v>
                </c:pt>
                <c:pt idx="10">
                  <c:v>SJKT LDG BAHAU</c:v>
                </c:pt>
                <c:pt idx="11">
                  <c:v>SMK DATUK MANSOR</c:v>
                </c:pt>
                <c:pt idx="12">
                  <c:v>SK STG HILIR KOMPLEKS</c:v>
                </c:pt>
                <c:pt idx="13">
                  <c:v>SMK TERIANG HILIR</c:v>
                </c:pt>
                <c:pt idx="14">
                  <c:v>SMK (FELDA) LUI BARAT</c:v>
                </c:pt>
                <c:pt idx="15">
                  <c:v>PURATA</c:v>
                </c:pt>
              </c:strCache>
            </c:strRef>
          </c:cat>
          <c:val>
            <c:numRef>
              <c:f>'SUKU TAHUNAN'!$G$5:$G$20</c:f>
              <c:numCache>
                <c:formatCode>0.00%</c:formatCode>
                <c:ptCount val="16"/>
                <c:pt idx="0">
                  <c:v>0.68269999999999997</c:v>
                </c:pt>
                <c:pt idx="1">
                  <c:v>0.74630000000000007</c:v>
                </c:pt>
                <c:pt idx="2">
                  <c:v>0.7374666666666666</c:v>
                </c:pt>
                <c:pt idx="3">
                  <c:v>0.77723333333333322</c:v>
                </c:pt>
                <c:pt idx="4">
                  <c:v>0.73399999999999999</c:v>
                </c:pt>
                <c:pt idx="5">
                  <c:v>0.82766666666666666</c:v>
                </c:pt>
                <c:pt idx="6">
                  <c:v>0.80293333333333339</c:v>
                </c:pt>
                <c:pt idx="7">
                  <c:v>0.78843333333333332</c:v>
                </c:pt>
                <c:pt idx="8">
                  <c:v>0.88403333333333334</c:v>
                </c:pt>
                <c:pt idx="9">
                  <c:v>0.7936333333333333</c:v>
                </c:pt>
                <c:pt idx="10">
                  <c:v>0.79669999999999996</c:v>
                </c:pt>
                <c:pt idx="11">
                  <c:v>0.86710000000000009</c:v>
                </c:pt>
                <c:pt idx="12">
                  <c:v>0.78693333333333337</c:v>
                </c:pt>
                <c:pt idx="13">
                  <c:v>0.82426666666666681</c:v>
                </c:pt>
                <c:pt idx="14">
                  <c:v>0.83210000000000006</c:v>
                </c:pt>
                <c:pt idx="15">
                  <c:v>0.79209999999999992</c:v>
                </c:pt>
              </c:numCache>
            </c:numRef>
          </c:val>
        </c:ser>
        <c:ser>
          <c:idx val="5"/>
          <c:order val="5"/>
          <c:tx>
            <c:v>2021 S3</c:v>
          </c:tx>
          <c:invertIfNegative val="0"/>
          <c:cat>
            <c:strRef>
              <c:f>'SUKU TAHUNAN'!$B$5:$B$20</c:f>
              <c:strCache>
                <c:ptCount val="16"/>
                <c:pt idx="0">
                  <c:v>SK DUA</c:v>
                </c:pt>
                <c:pt idx="1">
                  <c:v>SK AM PHULU</c:v>
                </c:pt>
                <c:pt idx="2">
                  <c:v>SK ROMPIN</c:v>
                </c:pt>
                <c:pt idx="3">
                  <c:v>SMK BAHAU</c:v>
                </c:pt>
                <c:pt idx="4">
                  <c:v>SJKT LDG ST HELIER</c:v>
                </c:pt>
                <c:pt idx="5">
                  <c:v>SMK BAHAU 2</c:v>
                </c:pt>
                <c:pt idx="6">
                  <c:v>SK ST AIDAN</c:v>
                </c:pt>
                <c:pt idx="7">
                  <c:v>SMK UNDANG JELEBU</c:v>
                </c:pt>
                <c:pt idx="8">
                  <c:v>SK FELDA RAJA ALIAS 3</c:v>
                </c:pt>
                <c:pt idx="9">
                  <c:v>SMK STG HILIR KOMPLEKS</c:v>
                </c:pt>
                <c:pt idx="10">
                  <c:v>SJKT LDG BAHAU</c:v>
                </c:pt>
                <c:pt idx="11">
                  <c:v>SMK DATUK MANSOR</c:v>
                </c:pt>
                <c:pt idx="12">
                  <c:v>SK STG HILIR KOMPLEKS</c:v>
                </c:pt>
                <c:pt idx="13">
                  <c:v>SMK TERIANG HILIR</c:v>
                </c:pt>
                <c:pt idx="14">
                  <c:v>SMK (FELDA) LUI BARAT</c:v>
                </c:pt>
                <c:pt idx="15">
                  <c:v>PURATA</c:v>
                </c:pt>
              </c:strCache>
            </c:strRef>
          </c:cat>
          <c:val>
            <c:numRef>
              <c:f>'SUKU TAHUNAN'!$H$5:$H$20</c:f>
              <c:numCache>
                <c:formatCode>0.00%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</c:ser>
        <c:ser>
          <c:idx val="6"/>
          <c:order val="6"/>
          <c:tx>
            <c:v>2020 S4</c:v>
          </c:tx>
          <c:spPr>
            <a:solidFill>
              <a:srgbClr val="0070C0"/>
            </a:solidFill>
          </c:spPr>
          <c:invertIfNegative val="0"/>
          <c:cat>
            <c:strRef>
              <c:f>'SUKU TAHUNAN'!$B$5:$B$20</c:f>
              <c:strCache>
                <c:ptCount val="16"/>
                <c:pt idx="0">
                  <c:v>SK DUA</c:v>
                </c:pt>
                <c:pt idx="1">
                  <c:v>SK AM PHULU</c:v>
                </c:pt>
                <c:pt idx="2">
                  <c:v>SK ROMPIN</c:v>
                </c:pt>
                <c:pt idx="3">
                  <c:v>SMK BAHAU</c:v>
                </c:pt>
                <c:pt idx="4">
                  <c:v>SJKT LDG ST HELIER</c:v>
                </c:pt>
                <c:pt idx="5">
                  <c:v>SMK BAHAU 2</c:v>
                </c:pt>
                <c:pt idx="6">
                  <c:v>SK ST AIDAN</c:v>
                </c:pt>
                <c:pt idx="7">
                  <c:v>SMK UNDANG JELEBU</c:v>
                </c:pt>
                <c:pt idx="8">
                  <c:v>SK FELDA RAJA ALIAS 3</c:v>
                </c:pt>
                <c:pt idx="9">
                  <c:v>SMK STG HILIR KOMPLEKS</c:v>
                </c:pt>
                <c:pt idx="10">
                  <c:v>SJKT LDG BAHAU</c:v>
                </c:pt>
                <c:pt idx="11">
                  <c:v>SMK DATUK MANSOR</c:v>
                </c:pt>
                <c:pt idx="12">
                  <c:v>SK STG HILIR KOMPLEKS</c:v>
                </c:pt>
                <c:pt idx="13">
                  <c:v>SMK TERIANG HILIR</c:v>
                </c:pt>
                <c:pt idx="14">
                  <c:v>SMK (FELDA) LUI BARAT</c:v>
                </c:pt>
                <c:pt idx="15">
                  <c:v>PURATA</c:v>
                </c:pt>
              </c:strCache>
            </c:strRef>
          </c:cat>
          <c:val>
            <c:numRef>
              <c:f>'SUKU TAHUNAN'!$I$5:$I$20</c:f>
              <c:numCache>
                <c:formatCode>0.00%</c:formatCode>
                <c:ptCount val="16"/>
                <c:pt idx="0">
                  <c:v>0.76129999999999998</c:v>
                </c:pt>
                <c:pt idx="1">
                  <c:v>0.56309999999999993</c:v>
                </c:pt>
                <c:pt idx="2">
                  <c:v>0.61165000000000003</c:v>
                </c:pt>
                <c:pt idx="3">
                  <c:v>0.63239999999999996</c:v>
                </c:pt>
                <c:pt idx="4">
                  <c:v>0.71475</c:v>
                </c:pt>
                <c:pt idx="5">
                  <c:v>0.62339999999999995</c:v>
                </c:pt>
                <c:pt idx="6">
                  <c:v>0.68025000000000002</c:v>
                </c:pt>
                <c:pt idx="7">
                  <c:v>0.73845000000000005</c:v>
                </c:pt>
                <c:pt idx="8">
                  <c:v>0.57145000000000001</c:v>
                </c:pt>
                <c:pt idx="9">
                  <c:v>0.77629999999999999</c:v>
                </c:pt>
                <c:pt idx="10">
                  <c:v>0.70565</c:v>
                </c:pt>
                <c:pt idx="11">
                  <c:v>0.66155000000000008</c:v>
                </c:pt>
                <c:pt idx="12">
                  <c:v>0.79499999999999993</c:v>
                </c:pt>
                <c:pt idx="13">
                  <c:v>0.80135000000000001</c:v>
                </c:pt>
                <c:pt idx="14">
                  <c:v>0.78620000000000001</c:v>
                </c:pt>
                <c:pt idx="15">
                  <c:v>0.69485333333333332</c:v>
                </c:pt>
              </c:numCache>
            </c:numRef>
          </c:val>
        </c:ser>
        <c:ser>
          <c:idx val="7"/>
          <c:order val="7"/>
          <c:tx>
            <c:v>2021 S4</c:v>
          </c:tx>
          <c:invertIfNegative val="0"/>
          <c:cat>
            <c:strRef>
              <c:f>'SUKU TAHUNAN'!$B$5:$B$20</c:f>
              <c:strCache>
                <c:ptCount val="16"/>
                <c:pt idx="0">
                  <c:v>SK DUA</c:v>
                </c:pt>
                <c:pt idx="1">
                  <c:v>SK AM PHULU</c:v>
                </c:pt>
                <c:pt idx="2">
                  <c:v>SK ROMPIN</c:v>
                </c:pt>
                <c:pt idx="3">
                  <c:v>SMK BAHAU</c:v>
                </c:pt>
                <c:pt idx="4">
                  <c:v>SJKT LDG ST HELIER</c:v>
                </c:pt>
                <c:pt idx="5">
                  <c:v>SMK BAHAU 2</c:v>
                </c:pt>
                <c:pt idx="6">
                  <c:v>SK ST AIDAN</c:v>
                </c:pt>
                <c:pt idx="7">
                  <c:v>SMK UNDANG JELEBU</c:v>
                </c:pt>
                <c:pt idx="8">
                  <c:v>SK FELDA RAJA ALIAS 3</c:v>
                </c:pt>
                <c:pt idx="9">
                  <c:v>SMK STG HILIR KOMPLEKS</c:v>
                </c:pt>
                <c:pt idx="10">
                  <c:v>SJKT LDG BAHAU</c:v>
                </c:pt>
                <c:pt idx="11">
                  <c:v>SMK DATUK MANSOR</c:v>
                </c:pt>
                <c:pt idx="12">
                  <c:v>SK STG HILIR KOMPLEKS</c:v>
                </c:pt>
                <c:pt idx="13">
                  <c:v>SMK TERIANG HILIR</c:v>
                </c:pt>
                <c:pt idx="14">
                  <c:v>SMK (FELDA) LUI BARAT</c:v>
                </c:pt>
                <c:pt idx="15">
                  <c:v>PURATA</c:v>
                </c:pt>
              </c:strCache>
            </c:strRef>
          </c:cat>
          <c:val>
            <c:numRef>
              <c:f>'SUKU TAHUNAN'!$J$5:$J$20</c:f>
              <c:numCache>
                <c:formatCode>0.00%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</c:ser>
        <c:ser>
          <c:idx val="8"/>
          <c:order val="8"/>
          <c:tx>
            <c:v>2020</c:v>
          </c:tx>
          <c:spPr>
            <a:solidFill>
              <a:schemeClr val="accent6">
                <a:lumMod val="75000"/>
              </a:schemeClr>
            </a:solidFill>
          </c:spPr>
          <c:invertIfNegative val="0"/>
          <c:cat>
            <c:strRef>
              <c:f>'SUKU TAHUNAN'!$B$5:$B$20</c:f>
              <c:strCache>
                <c:ptCount val="16"/>
                <c:pt idx="0">
                  <c:v>SK DUA</c:v>
                </c:pt>
                <c:pt idx="1">
                  <c:v>SK AM PHULU</c:v>
                </c:pt>
                <c:pt idx="2">
                  <c:v>SK ROMPIN</c:v>
                </c:pt>
                <c:pt idx="3">
                  <c:v>SMK BAHAU</c:v>
                </c:pt>
                <c:pt idx="4">
                  <c:v>SJKT LDG ST HELIER</c:v>
                </c:pt>
                <c:pt idx="5">
                  <c:v>SMK BAHAU 2</c:v>
                </c:pt>
                <c:pt idx="6">
                  <c:v>SK ST AIDAN</c:v>
                </c:pt>
                <c:pt idx="7">
                  <c:v>SMK UNDANG JELEBU</c:v>
                </c:pt>
                <c:pt idx="8">
                  <c:v>SK FELDA RAJA ALIAS 3</c:v>
                </c:pt>
                <c:pt idx="9">
                  <c:v>SMK STG HILIR KOMPLEKS</c:v>
                </c:pt>
                <c:pt idx="10">
                  <c:v>SJKT LDG BAHAU</c:v>
                </c:pt>
                <c:pt idx="11">
                  <c:v>SMK DATUK MANSOR</c:v>
                </c:pt>
                <c:pt idx="12">
                  <c:v>SK STG HILIR KOMPLEKS</c:v>
                </c:pt>
                <c:pt idx="13">
                  <c:v>SMK TERIANG HILIR</c:v>
                </c:pt>
                <c:pt idx="14">
                  <c:v>SMK (FELDA) LUI BARAT</c:v>
                </c:pt>
                <c:pt idx="15">
                  <c:v>PURATA</c:v>
                </c:pt>
              </c:strCache>
            </c:strRef>
          </c:cat>
          <c:val>
            <c:numRef>
              <c:f>'SUKU TAHUNAN'!$K$5:$K$20</c:f>
              <c:numCache>
                <c:formatCode>0.00%</c:formatCode>
                <c:ptCount val="16"/>
                <c:pt idx="0">
                  <c:v>0.7340875</c:v>
                </c:pt>
                <c:pt idx="1">
                  <c:v>0.75693750000000004</c:v>
                </c:pt>
                <c:pt idx="2">
                  <c:v>0.76451249999999993</c:v>
                </c:pt>
                <c:pt idx="3">
                  <c:v>0.7881111111111111</c:v>
                </c:pt>
                <c:pt idx="4">
                  <c:v>0.80326249999999999</c:v>
                </c:pt>
                <c:pt idx="5">
                  <c:v>0.80438888888888882</c:v>
                </c:pt>
                <c:pt idx="6">
                  <c:v>0.8137875</c:v>
                </c:pt>
                <c:pt idx="7">
                  <c:v>0.81612222222222219</c:v>
                </c:pt>
                <c:pt idx="8">
                  <c:v>0.83111250000000003</c:v>
                </c:pt>
                <c:pt idx="9">
                  <c:v>0.83304444444444448</c:v>
                </c:pt>
                <c:pt idx="10">
                  <c:v>0.83397499999999991</c:v>
                </c:pt>
                <c:pt idx="11">
                  <c:v>0.84032222222222219</c:v>
                </c:pt>
                <c:pt idx="12">
                  <c:v>0.83540000000000003</c:v>
                </c:pt>
                <c:pt idx="13">
                  <c:v>0.84398888888888901</c:v>
                </c:pt>
                <c:pt idx="14">
                  <c:v>0.85424444444444447</c:v>
                </c:pt>
                <c:pt idx="15">
                  <c:v>0.81258052910052903</c:v>
                </c:pt>
              </c:numCache>
            </c:numRef>
          </c:val>
        </c:ser>
        <c:ser>
          <c:idx val="9"/>
          <c:order val="9"/>
          <c:tx>
            <c:v>2021</c:v>
          </c:tx>
          <c:invertIfNegative val="0"/>
          <c:cat>
            <c:strRef>
              <c:f>'SUKU TAHUNAN'!$B$5:$B$20</c:f>
              <c:strCache>
                <c:ptCount val="16"/>
                <c:pt idx="0">
                  <c:v>SK DUA</c:v>
                </c:pt>
                <c:pt idx="1">
                  <c:v>SK AM PHULU</c:v>
                </c:pt>
                <c:pt idx="2">
                  <c:v>SK ROMPIN</c:v>
                </c:pt>
                <c:pt idx="3">
                  <c:v>SMK BAHAU</c:v>
                </c:pt>
                <c:pt idx="4">
                  <c:v>SJKT LDG ST HELIER</c:v>
                </c:pt>
                <c:pt idx="5">
                  <c:v>SMK BAHAU 2</c:v>
                </c:pt>
                <c:pt idx="6">
                  <c:v>SK ST AIDAN</c:v>
                </c:pt>
                <c:pt idx="7">
                  <c:v>SMK UNDANG JELEBU</c:v>
                </c:pt>
                <c:pt idx="8">
                  <c:v>SK FELDA RAJA ALIAS 3</c:v>
                </c:pt>
                <c:pt idx="9">
                  <c:v>SMK STG HILIR KOMPLEKS</c:v>
                </c:pt>
                <c:pt idx="10">
                  <c:v>SJKT LDG BAHAU</c:v>
                </c:pt>
                <c:pt idx="11">
                  <c:v>SMK DATUK MANSOR</c:v>
                </c:pt>
                <c:pt idx="12">
                  <c:v>SK STG HILIR KOMPLEKS</c:v>
                </c:pt>
                <c:pt idx="13">
                  <c:v>SMK TERIANG HILIR</c:v>
                </c:pt>
                <c:pt idx="14">
                  <c:v>SMK (FELDA) LUI BARAT</c:v>
                </c:pt>
                <c:pt idx="15">
                  <c:v>PURATA</c:v>
                </c:pt>
              </c:strCache>
            </c:strRef>
          </c:cat>
          <c:val>
            <c:numRef>
              <c:f>'SUKU TAHUNAN'!$L$5:$L$20</c:f>
              <c:numCache>
                <c:formatCode>0.00%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89194880"/>
        <c:axId val="89196416"/>
        <c:axId val="0"/>
      </c:bar3DChart>
      <c:catAx>
        <c:axId val="89194880"/>
        <c:scaling>
          <c:orientation val="minMax"/>
        </c:scaling>
        <c:delete val="0"/>
        <c:axPos val="b"/>
        <c:majorTickMark val="out"/>
        <c:minorTickMark val="none"/>
        <c:tickLblPos val="nextTo"/>
        <c:crossAx val="89196416"/>
        <c:crosses val="autoZero"/>
        <c:auto val="1"/>
        <c:lblAlgn val="ctr"/>
        <c:lblOffset val="100"/>
        <c:noMultiLvlLbl val="0"/>
      </c:catAx>
      <c:valAx>
        <c:axId val="89196416"/>
        <c:scaling>
          <c:orientation val="minMax"/>
        </c:scaling>
        <c:delete val="0"/>
        <c:axPos val="l"/>
        <c:majorGridlines/>
        <c:numFmt formatCode="0.00%" sourceLinked="1"/>
        <c:majorTickMark val="out"/>
        <c:minorTickMark val="none"/>
        <c:tickLblPos val="nextTo"/>
        <c:crossAx val="8919488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emf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22</xdr:row>
      <xdr:rowOff>9525</xdr:rowOff>
    </xdr:from>
    <xdr:to>
      <xdr:col>8</xdr:col>
      <xdr:colOff>247650</xdr:colOff>
      <xdr:row>35</xdr:row>
      <xdr:rowOff>133350</xdr:rowOff>
    </xdr:to>
    <xdr:cxnSp macro="">
      <xdr:nvCxnSpPr>
        <xdr:cNvPr id="3" name="Straight Connector 2"/>
        <xdr:cNvCxnSpPr/>
      </xdr:nvCxnSpPr>
      <xdr:spPr>
        <a:xfrm>
          <a:off x="962025" y="3495675"/>
          <a:ext cx="3505200" cy="223837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23</xdr:row>
      <xdr:rowOff>26097</xdr:rowOff>
    </xdr:from>
    <xdr:to>
      <xdr:col>8</xdr:col>
      <xdr:colOff>234863</xdr:colOff>
      <xdr:row>35</xdr:row>
      <xdr:rowOff>188406</xdr:rowOff>
    </xdr:to>
    <xdr:cxnSp macro="">
      <xdr:nvCxnSpPr>
        <xdr:cNvPr id="5" name="Straight Connector 4"/>
        <xdr:cNvCxnSpPr/>
      </xdr:nvCxnSpPr>
      <xdr:spPr>
        <a:xfrm flipV="1">
          <a:off x="952500" y="2014833"/>
          <a:ext cx="3500577" cy="2203381"/>
        </a:xfrm>
        <a:prstGeom prst="line">
          <a:avLst/>
        </a:prstGeom>
        <a:ln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163888</xdr:colOff>
      <xdr:row>29</xdr:row>
      <xdr:rowOff>125605</xdr:rowOff>
    </xdr:from>
    <xdr:to>
      <xdr:col>9</xdr:col>
      <xdr:colOff>10467</xdr:colOff>
      <xdr:row>30</xdr:row>
      <xdr:rowOff>0</xdr:rowOff>
    </xdr:to>
    <xdr:cxnSp macro="">
      <xdr:nvCxnSpPr>
        <xdr:cNvPr id="7" name="Straight Connector 6"/>
        <xdr:cNvCxnSpPr/>
      </xdr:nvCxnSpPr>
      <xdr:spPr>
        <a:xfrm flipV="1">
          <a:off x="2749245" y="3056374"/>
          <a:ext cx="1741112" cy="3140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97133</xdr:colOff>
      <xdr:row>29</xdr:row>
      <xdr:rowOff>124766</xdr:rowOff>
    </xdr:from>
    <xdr:to>
      <xdr:col>25</xdr:col>
      <xdr:colOff>142874</xdr:colOff>
      <xdr:row>35</xdr:row>
      <xdr:rowOff>142875</xdr:rowOff>
    </xdr:to>
    <xdr:graphicFrame macro="">
      <xdr:nvGraphicFramePr>
        <xdr:cNvPr id="9" name="Chart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31401</xdr:colOff>
      <xdr:row>1</xdr:row>
      <xdr:rowOff>73268</xdr:rowOff>
    </xdr:from>
    <xdr:to>
      <xdr:col>4</xdr:col>
      <xdr:colOff>167473</xdr:colOff>
      <xdr:row>4</xdr:row>
      <xdr:rowOff>146537</xdr:rowOff>
    </xdr:to>
    <xdr:pic>
      <xdr:nvPicPr>
        <xdr:cNvPr id="6" name="Picture 5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275" y="240741"/>
          <a:ext cx="701291" cy="76409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476248</xdr:colOff>
      <xdr:row>20</xdr:row>
      <xdr:rowOff>158350</xdr:rowOff>
    </xdr:from>
    <xdr:to>
      <xdr:col>14</xdr:col>
      <xdr:colOff>416719</xdr:colOff>
      <xdr:row>44</xdr:row>
      <xdr:rowOff>130967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257174</xdr:colOff>
      <xdr:row>21</xdr:row>
      <xdr:rowOff>85725</xdr:rowOff>
    </xdr:from>
    <xdr:to>
      <xdr:col>12</xdr:col>
      <xdr:colOff>257175</xdr:colOff>
      <xdr:row>45</xdr:row>
      <xdr:rowOff>104775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5"/>
  <sheetViews>
    <sheetView showGridLines="0" zoomScaleNormal="100" workbookViewId="0">
      <selection activeCell="J2" sqref="J2:V3"/>
    </sheetView>
  </sheetViews>
  <sheetFormatPr defaultColWidth="10.28515625" defaultRowHeight="12.75"/>
  <cols>
    <col min="1" max="1" width="3" style="4" customWidth="1"/>
    <col min="2" max="5" width="2.85546875" style="4" customWidth="1"/>
    <col min="6" max="6" width="3.7109375" style="4" customWidth="1"/>
    <col min="7" max="7" width="20.7109375" style="4" customWidth="1"/>
    <col min="8" max="8" width="24.42578125" style="4" customWidth="1"/>
    <col min="9" max="9" width="4" style="4" customWidth="1"/>
    <col min="10" max="26" width="3.7109375" style="4" customWidth="1"/>
    <col min="27" max="27" width="3" style="4" customWidth="1"/>
    <col min="28" max="28" width="10.42578125" style="5" customWidth="1"/>
    <col min="29" max="29" width="9" style="6" bestFit="1" customWidth="1"/>
    <col min="30" max="30" width="9.42578125" style="6" bestFit="1" customWidth="1"/>
    <col min="31" max="16384" width="10.28515625" style="4"/>
  </cols>
  <sheetData>
    <row r="1" spans="1:30" ht="13.5" thickBot="1">
      <c r="A1" s="3"/>
    </row>
    <row r="2" spans="1:30" s="7" customFormat="1" ht="18">
      <c r="B2" s="8"/>
      <c r="C2" s="9"/>
      <c r="D2" s="9"/>
      <c r="E2" s="10"/>
      <c r="F2" s="250" t="s">
        <v>135</v>
      </c>
      <c r="G2" s="251"/>
      <c r="H2" s="251"/>
      <c r="I2" s="251"/>
      <c r="J2" s="252" t="s">
        <v>63</v>
      </c>
      <c r="K2" s="252"/>
      <c r="L2" s="252"/>
      <c r="M2" s="252"/>
      <c r="N2" s="252"/>
      <c r="O2" s="252"/>
      <c r="P2" s="252"/>
      <c r="Q2" s="252"/>
      <c r="R2" s="252"/>
      <c r="S2" s="252"/>
      <c r="T2" s="252"/>
      <c r="U2" s="252"/>
      <c r="V2" s="252"/>
      <c r="W2" s="237" t="s">
        <v>48</v>
      </c>
      <c r="X2" s="238"/>
      <c r="Y2" s="238"/>
      <c r="Z2" s="239"/>
      <c r="AB2" s="11"/>
      <c r="AC2" s="12"/>
      <c r="AD2" s="12"/>
    </row>
    <row r="3" spans="1:30" s="7" customFormat="1" ht="18">
      <c r="B3" s="13"/>
      <c r="C3" s="14"/>
      <c r="D3" s="14"/>
      <c r="E3" s="15"/>
      <c r="F3" s="105"/>
      <c r="G3" s="106"/>
      <c r="H3" s="106"/>
      <c r="I3" s="106"/>
      <c r="J3" s="253"/>
      <c r="K3" s="253"/>
      <c r="L3" s="253"/>
      <c r="M3" s="253"/>
      <c r="N3" s="253"/>
      <c r="O3" s="253"/>
      <c r="P3" s="253"/>
      <c r="Q3" s="253"/>
      <c r="R3" s="253"/>
      <c r="S3" s="253"/>
      <c r="T3" s="253"/>
      <c r="U3" s="253"/>
      <c r="V3" s="253"/>
      <c r="W3" s="108"/>
      <c r="X3" s="109"/>
      <c r="Y3" s="109"/>
      <c r="Z3" s="110"/>
      <c r="AB3" s="11"/>
      <c r="AC3" s="12"/>
      <c r="AD3" s="12"/>
    </row>
    <row r="4" spans="1:30" s="7" customFormat="1" ht="18" customHeight="1">
      <c r="B4" s="13"/>
      <c r="C4" s="14" t="s">
        <v>5</v>
      </c>
      <c r="D4" s="14"/>
      <c r="E4" s="15"/>
      <c r="F4" s="240" t="s">
        <v>122</v>
      </c>
      <c r="G4" s="241"/>
      <c r="H4" s="241"/>
      <c r="I4" s="241"/>
      <c r="J4" s="241"/>
      <c r="K4" s="241"/>
      <c r="L4" s="241"/>
      <c r="M4" s="241"/>
      <c r="N4" s="241"/>
      <c r="O4" s="241"/>
      <c r="P4" s="241"/>
      <c r="Q4" s="241"/>
      <c r="R4" s="241"/>
      <c r="S4" s="241"/>
      <c r="T4" s="241"/>
      <c r="U4" s="241"/>
      <c r="V4" s="241"/>
      <c r="W4" s="241"/>
      <c r="X4" s="241"/>
      <c r="Y4" s="241"/>
      <c r="Z4" s="242"/>
      <c r="AB4" s="11"/>
      <c r="AC4" s="12"/>
      <c r="AD4" s="12"/>
    </row>
    <row r="5" spans="1:30" s="16" customFormat="1" ht="15.75" thickBot="1">
      <c r="B5" s="17"/>
      <c r="C5" s="18" t="s">
        <v>5</v>
      </c>
      <c r="D5" s="18"/>
      <c r="E5" s="18"/>
      <c r="F5" s="240"/>
      <c r="G5" s="241"/>
      <c r="H5" s="241"/>
      <c r="I5" s="241"/>
      <c r="J5" s="241"/>
      <c r="K5" s="241"/>
      <c r="L5" s="241"/>
      <c r="M5" s="241"/>
      <c r="N5" s="241"/>
      <c r="O5" s="241"/>
      <c r="P5" s="241"/>
      <c r="Q5" s="241"/>
      <c r="R5" s="241"/>
      <c r="S5" s="241"/>
      <c r="T5" s="241"/>
      <c r="U5" s="241"/>
      <c r="V5" s="241"/>
      <c r="W5" s="241"/>
      <c r="X5" s="241"/>
      <c r="Y5" s="241"/>
      <c r="Z5" s="242"/>
      <c r="AB5" s="19"/>
      <c r="AC5" s="20"/>
      <c r="AD5" s="20"/>
    </row>
    <row r="6" spans="1:30" s="3" customFormat="1" ht="13.5" thickBot="1">
      <c r="B6" s="243" t="s">
        <v>9</v>
      </c>
      <c r="C6" s="244"/>
      <c r="D6" s="244"/>
      <c r="E6" s="245"/>
      <c r="F6" s="21"/>
      <c r="G6" s="22" t="s">
        <v>10</v>
      </c>
      <c r="H6" s="23"/>
      <c r="I6" s="24"/>
      <c r="J6" s="246" t="s">
        <v>11</v>
      </c>
      <c r="K6" s="247"/>
      <c r="L6" s="247"/>
      <c r="M6" s="247"/>
      <c r="N6" s="247"/>
      <c r="O6" s="247"/>
      <c r="P6" s="247"/>
      <c r="Q6" s="247"/>
      <c r="R6" s="247"/>
      <c r="S6" s="248"/>
      <c r="T6" s="248"/>
      <c r="U6" s="249"/>
      <c r="V6" s="246" t="s">
        <v>12</v>
      </c>
      <c r="W6" s="247"/>
      <c r="X6" s="247"/>
      <c r="Y6" s="247"/>
      <c r="Z6" s="249"/>
      <c r="AB6" s="25"/>
      <c r="AC6" s="26" t="s">
        <v>5</v>
      </c>
      <c r="AD6" s="26"/>
    </row>
    <row r="7" spans="1:30" s="27" customFormat="1">
      <c r="B7" s="97" t="s">
        <v>13</v>
      </c>
      <c r="C7" s="98"/>
      <c r="D7" s="98"/>
      <c r="E7" s="99"/>
      <c r="F7" s="95">
        <v>1</v>
      </c>
      <c r="G7" s="254" t="s">
        <v>49</v>
      </c>
      <c r="H7" s="254"/>
      <c r="I7" s="255"/>
      <c r="J7" s="159"/>
      <c r="K7" s="160"/>
      <c r="L7" s="160"/>
      <c r="M7" s="161"/>
      <c r="N7" s="160"/>
      <c r="O7" s="160"/>
      <c r="P7" s="160"/>
      <c r="Q7" s="160"/>
      <c r="R7" s="160"/>
      <c r="S7" s="160"/>
      <c r="T7" s="160"/>
      <c r="U7" s="162" t="s">
        <v>34</v>
      </c>
      <c r="V7" s="29" t="s">
        <v>14</v>
      </c>
      <c r="W7" s="30" t="s">
        <v>15</v>
      </c>
      <c r="X7" s="30" t="s">
        <v>16</v>
      </c>
      <c r="Y7" s="30" t="s">
        <v>15</v>
      </c>
      <c r="Z7" s="31" t="s">
        <v>14</v>
      </c>
      <c r="AB7" s="32"/>
      <c r="AC7" s="33"/>
      <c r="AD7" s="33"/>
    </row>
    <row r="8" spans="1:30" s="27" customFormat="1">
      <c r="B8" s="34"/>
      <c r="C8" s="28" t="s">
        <v>13</v>
      </c>
      <c r="D8" s="35"/>
      <c r="E8" s="36"/>
      <c r="F8" s="96">
        <v>2</v>
      </c>
      <c r="G8" s="233" t="s">
        <v>50</v>
      </c>
      <c r="H8" s="233"/>
      <c r="I8" s="234"/>
      <c r="J8" s="100" t="s">
        <v>34</v>
      </c>
      <c r="K8" s="28"/>
      <c r="L8" s="28"/>
      <c r="M8" s="28"/>
      <c r="N8" s="28"/>
      <c r="O8" s="28"/>
      <c r="P8" s="28"/>
      <c r="Q8" s="28"/>
      <c r="R8" s="28"/>
      <c r="S8" s="28"/>
      <c r="T8" s="28"/>
      <c r="U8" s="38"/>
      <c r="V8" s="39"/>
      <c r="W8" s="40"/>
      <c r="X8" s="40" t="s">
        <v>5</v>
      </c>
      <c r="Y8" s="40" t="s">
        <v>5</v>
      </c>
      <c r="Z8" s="41" t="s">
        <v>14</v>
      </c>
      <c r="AB8" s="32"/>
      <c r="AC8" s="33"/>
      <c r="AD8" s="33"/>
    </row>
    <row r="9" spans="1:30" s="27" customFormat="1">
      <c r="B9" s="100" t="s">
        <v>13</v>
      </c>
      <c r="C9" s="28" t="s">
        <v>13</v>
      </c>
      <c r="D9" s="35"/>
      <c r="E9" s="36"/>
      <c r="F9" s="96">
        <v>3</v>
      </c>
      <c r="G9" s="256" t="s">
        <v>133</v>
      </c>
      <c r="H9" s="257"/>
      <c r="I9" s="257"/>
      <c r="J9" s="163"/>
      <c r="K9" s="28" t="s">
        <v>34</v>
      </c>
      <c r="L9" s="28"/>
      <c r="M9" s="28" t="s">
        <v>13</v>
      </c>
      <c r="N9" s="28"/>
      <c r="O9" s="28"/>
      <c r="P9" s="28" t="s">
        <v>13</v>
      </c>
      <c r="Q9" s="28"/>
      <c r="R9" s="28"/>
      <c r="S9" s="28" t="s">
        <v>13</v>
      </c>
      <c r="T9" s="28"/>
      <c r="U9" s="101" t="s">
        <v>13</v>
      </c>
      <c r="V9" s="39"/>
      <c r="W9" s="40"/>
      <c r="X9" s="40"/>
      <c r="Y9" s="40"/>
      <c r="Z9" s="41" t="s">
        <v>14</v>
      </c>
      <c r="AB9" s="32"/>
      <c r="AC9" s="33"/>
      <c r="AD9" s="33"/>
    </row>
    <row r="10" spans="1:30" s="27" customFormat="1">
      <c r="B10" s="100" t="s">
        <v>13</v>
      </c>
      <c r="C10" s="28" t="s">
        <v>13</v>
      </c>
      <c r="D10" s="28" t="s">
        <v>13</v>
      </c>
      <c r="E10" s="36"/>
      <c r="F10" s="96">
        <v>4</v>
      </c>
      <c r="G10" s="233" t="s">
        <v>51</v>
      </c>
      <c r="H10" s="233"/>
      <c r="I10" s="234"/>
      <c r="J10" s="37"/>
      <c r="K10" s="28" t="s">
        <v>13</v>
      </c>
      <c r="L10" s="28"/>
      <c r="M10" s="28" t="s">
        <v>13</v>
      </c>
      <c r="N10" s="28"/>
      <c r="O10" s="28"/>
      <c r="P10" s="28" t="s">
        <v>13</v>
      </c>
      <c r="Q10" s="28"/>
      <c r="R10" s="28"/>
      <c r="S10" s="28" t="s">
        <v>13</v>
      </c>
      <c r="T10" s="28"/>
      <c r="U10" s="101" t="s">
        <v>13</v>
      </c>
      <c r="V10" s="39"/>
      <c r="W10" s="40" t="s">
        <v>15</v>
      </c>
      <c r="X10" s="40" t="s">
        <v>5</v>
      </c>
      <c r="Y10" s="40" t="s">
        <v>15</v>
      </c>
      <c r="Z10" s="41" t="s">
        <v>14</v>
      </c>
      <c r="AB10" s="32"/>
      <c r="AC10" s="33"/>
      <c r="AD10" s="33"/>
    </row>
    <row r="11" spans="1:30" s="27" customFormat="1">
      <c r="B11" s="100" t="s">
        <v>13</v>
      </c>
      <c r="C11" s="28" t="s">
        <v>13</v>
      </c>
      <c r="D11" s="28"/>
      <c r="E11" s="36"/>
      <c r="F11" s="96">
        <v>5</v>
      </c>
      <c r="G11" s="233" t="s">
        <v>52</v>
      </c>
      <c r="H11" s="233"/>
      <c r="I11" s="234"/>
      <c r="J11" s="100" t="s">
        <v>13</v>
      </c>
      <c r="K11" s="28" t="s">
        <v>13</v>
      </c>
      <c r="L11" s="28" t="s">
        <v>13</v>
      </c>
      <c r="M11" s="28" t="s">
        <v>13</v>
      </c>
      <c r="N11" s="28" t="s">
        <v>13</v>
      </c>
      <c r="O11" s="28" t="s">
        <v>13</v>
      </c>
      <c r="P11" s="28" t="s">
        <v>13</v>
      </c>
      <c r="Q11" s="28" t="s">
        <v>13</v>
      </c>
      <c r="R11" s="28" t="s">
        <v>13</v>
      </c>
      <c r="S11" s="28" t="s">
        <v>13</v>
      </c>
      <c r="T11" s="28" t="s">
        <v>13</v>
      </c>
      <c r="U11" s="101" t="s">
        <v>13</v>
      </c>
      <c r="V11" s="39"/>
      <c r="W11" s="40"/>
      <c r="X11" s="40" t="s">
        <v>5</v>
      </c>
      <c r="Y11" s="40" t="s">
        <v>5</v>
      </c>
      <c r="Z11" s="41" t="s">
        <v>14</v>
      </c>
      <c r="AB11" s="32"/>
      <c r="AC11" s="33"/>
      <c r="AD11" s="33"/>
    </row>
    <row r="12" spans="1:30" s="27" customFormat="1">
      <c r="B12" s="100" t="s">
        <v>13</v>
      </c>
      <c r="C12" s="28" t="s">
        <v>13</v>
      </c>
      <c r="D12" s="28"/>
      <c r="E12" s="36"/>
      <c r="F12" s="96">
        <v>6</v>
      </c>
      <c r="G12" s="233" t="s">
        <v>53</v>
      </c>
      <c r="H12" s="233"/>
      <c r="I12" s="234"/>
      <c r="J12" s="100" t="s">
        <v>5</v>
      </c>
      <c r="K12" s="28" t="s">
        <v>5</v>
      </c>
      <c r="L12" s="28" t="s">
        <v>13</v>
      </c>
      <c r="M12" s="28" t="s">
        <v>5</v>
      </c>
      <c r="N12" s="28" t="s">
        <v>5</v>
      </c>
      <c r="O12" s="28" t="s">
        <v>13</v>
      </c>
      <c r="P12" s="28" t="s">
        <v>5</v>
      </c>
      <c r="Q12" s="28" t="s">
        <v>5</v>
      </c>
      <c r="R12" s="28" t="s">
        <v>13</v>
      </c>
      <c r="S12" s="28" t="s">
        <v>5</v>
      </c>
      <c r="T12" s="28" t="s">
        <v>5</v>
      </c>
      <c r="U12" s="101" t="s">
        <v>13</v>
      </c>
      <c r="V12" s="39" t="s">
        <v>14</v>
      </c>
      <c r="W12" s="40" t="s">
        <v>14</v>
      </c>
      <c r="X12" s="40" t="s">
        <v>14</v>
      </c>
      <c r="Y12" s="40" t="s">
        <v>14</v>
      </c>
      <c r="Z12" s="41" t="s">
        <v>14</v>
      </c>
      <c r="AB12" s="32"/>
      <c r="AC12" s="33"/>
      <c r="AD12" s="33"/>
    </row>
    <row r="13" spans="1:30" s="27" customFormat="1">
      <c r="B13" s="100" t="s">
        <v>5</v>
      </c>
      <c r="C13" s="28" t="s">
        <v>13</v>
      </c>
      <c r="D13" s="35"/>
      <c r="E13" s="101"/>
      <c r="F13" s="96">
        <v>7</v>
      </c>
      <c r="G13" s="233" t="s">
        <v>54</v>
      </c>
      <c r="H13" s="233"/>
      <c r="I13" s="234"/>
      <c r="J13" s="100" t="s">
        <v>13</v>
      </c>
      <c r="K13" s="28" t="s">
        <v>13</v>
      </c>
      <c r="L13" s="28" t="s">
        <v>13</v>
      </c>
      <c r="M13" s="28" t="s">
        <v>13</v>
      </c>
      <c r="N13" s="28" t="s">
        <v>13</v>
      </c>
      <c r="O13" s="28" t="s">
        <v>13</v>
      </c>
      <c r="P13" s="28" t="s">
        <v>13</v>
      </c>
      <c r="Q13" s="28" t="s">
        <v>13</v>
      </c>
      <c r="R13" s="28" t="s">
        <v>13</v>
      </c>
      <c r="S13" s="28" t="s">
        <v>13</v>
      </c>
      <c r="T13" s="28" t="s">
        <v>13</v>
      </c>
      <c r="U13" s="101" t="s">
        <v>13</v>
      </c>
      <c r="V13" s="39" t="s">
        <v>16</v>
      </c>
      <c r="W13" s="40" t="s">
        <v>16</v>
      </c>
      <c r="X13" s="40" t="s">
        <v>16</v>
      </c>
      <c r="Y13" s="40" t="s">
        <v>15</v>
      </c>
      <c r="Z13" s="41" t="s">
        <v>14</v>
      </c>
      <c r="AB13" s="32"/>
      <c r="AC13" s="33"/>
      <c r="AD13" s="33"/>
    </row>
    <row r="14" spans="1:30" s="27" customFormat="1" hidden="1">
      <c r="B14" s="100" t="s">
        <v>5</v>
      </c>
      <c r="C14" s="28" t="s">
        <v>5</v>
      </c>
      <c r="D14" s="35"/>
      <c r="E14" s="101"/>
      <c r="F14" s="96">
        <v>7</v>
      </c>
      <c r="G14" s="233" t="s">
        <v>5</v>
      </c>
      <c r="H14" s="233"/>
      <c r="I14" s="234"/>
      <c r="J14" s="37"/>
      <c r="K14" s="42"/>
      <c r="L14" s="42"/>
      <c r="M14" s="28"/>
      <c r="N14" s="42"/>
      <c r="O14" s="28"/>
      <c r="P14" s="42"/>
      <c r="Q14" s="42"/>
      <c r="R14" s="42"/>
      <c r="S14" s="28"/>
      <c r="T14" s="42"/>
      <c r="U14" s="38"/>
      <c r="V14" s="39"/>
      <c r="W14" s="40"/>
      <c r="X14" s="40"/>
      <c r="Y14" s="40"/>
      <c r="Z14" s="41"/>
      <c r="AB14" s="32" t="s">
        <v>5</v>
      </c>
      <c r="AC14" s="33"/>
      <c r="AD14" s="33"/>
    </row>
    <row r="15" spans="1:30" s="27" customFormat="1" hidden="1">
      <c r="B15" s="100" t="s">
        <v>5</v>
      </c>
      <c r="C15" s="35"/>
      <c r="D15" s="35"/>
      <c r="E15" s="101"/>
      <c r="F15" s="96">
        <v>8</v>
      </c>
      <c r="G15" s="233" t="s">
        <v>5</v>
      </c>
      <c r="H15" s="233"/>
      <c r="I15" s="234"/>
      <c r="J15" s="100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38"/>
      <c r="V15" s="39"/>
      <c r="W15" s="40"/>
      <c r="X15" s="40"/>
      <c r="Y15" s="40"/>
      <c r="Z15" s="41"/>
      <c r="AB15" s="32"/>
      <c r="AC15" s="33"/>
      <c r="AD15" s="33"/>
    </row>
    <row r="16" spans="1:30" s="27" customFormat="1" hidden="1">
      <c r="B16" s="100" t="s">
        <v>5</v>
      </c>
      <c r="C16" s="28" t="s">
        <v>5</v>
      </c>
      <c r="D16" s="28" t="s">
        <v>5</v>
      </c>
      <c r="E16" s="101"/>
      <c r="F16" s="96">
        <v>9</v>
      </c>
      <c r="G16" s="233" t="s">
        <v>5</v>
      </c>
      <c r="H16" s="233"/>
      <c r="I16" s="234"/>
      <c r="J16" s="37"/>
      <c r="K16" s="28"/>
      <c r="L16" s="42"/>
      <c r="M16" s="28"/>
      <c r="N16" s="42"/>
      <c r="O16" s="28"/>
      <c r="P16" s="42"/>
      <c r="Q16" s="28"/>
      <c r="R16" s="42"/>
      <c r="S16" s="28"/>
      <c r="T16" s="42"/>
      <c r="U16" s="38"/>
      <c r="V16" s="39"/>
      <c r="W16" s="40"/>
      <c r="X16" s="40"/>
      <c r="Y16" s="40"/>
      <c r="Z16" s="41"/>
      <c r="AB16" s="32"/>
      <c r="AC16" s="33"/>
      <c r="AD16" s="33"/>
    </row>
    <row r="17" spans="2:30" s="27" customFormat="1" ht="15" hidden="1">
      <c r="B17" s="100" t="s">
        <v>5</v>
      </c>
      <c r="C17" s="35" t="s">
        <v>5</v>
      </c>
      <c r="D17" s="35"/>
      <c r="E17" s="36"/>
      <c r="F17" s="96">
        <v>10</v>
      </c>
      <c r="G17" s="234" t="s">
        <v>5</v>
      </c>
      <c r="H17" s="258"/>
      <c r="I17" s="258"/>
      <c r="J17" s="100"/>
      <c r="K17" s="42"/>
      <c r="L17" s="42"/>
      <c r="M17" s="42"/>
      <c r="N17" s="42"/>
      <c r="O17" s="42"/>
      <c r="P17" s="28"/>
      <c r="Q17" s="42"/>
      <c r="R17" s="42"/>
      <c r="S17" s="42"/>
      <c r="T17" s="42"/>
      <c r="U17" s="38"/>
      <c r="V17" s="39"/>
      <c r="W17" s="40"/>
      <c r="X17" s="40"/>
      <c r="Y17" s="40"/>
      <c r="Z17" s="41"/>
      <c r="AB17" s="32"/>
      <c r="AC17" s="33"/>
      <c r="AD17" s="33"/>
    </row>
    <row r="18" spans="2:30" s="27" customFormat="1" hidden="1">
      <c r="B18" s="100" t="s">
        <v>5</v>
      </c>
      <c r="C18" s="28" t="s">
        <v>5</v>
      </c>
      <c r="D18" s="35"/>
      <c r="E18" s="36"/>
      <c r="F18" s="96">
        <v>11</v>
      </c>
      <c r="G18" s="233" t="s">
        <v>5</v>
      </c>
      <c r="H18" s="233"/>
      <c r="I18" s="234"/>
      <c r="J18" s="100"/>
      <c r="K18" s="42"/>
      <c r="L18" s="42"/>
      <c r="M18" s="28"/>
      <c r="N18" s="42"/>
      <c r="O18" s="42"/>
      <c r="P18" s="42"/>
      <c r="Q18" s="42"/>
      <c r="R18" s="28"/>
      <c r="S18" s="42"/>
      <c r="T18" s="42"/>
      <c r="U18" s="38"/>
      <c r="V18" s="39"/>
      <c r="W18" s="40"/>
      <c r="X18" s="40"/>
      <c r="Y18" s="40"/>
      <c r="Z18" s="41"/>
      <c r="AB18" s="32"/>
      <c r="AC18" s="33"/>
      <c r="AD18" s="33"/>
    </row>
    <row r="19" spans="2:30" s="27" customFormat="1" hidden="1">
      <c r="B19" s="34"/>
      <c r="C19" s="35"/>
      <c r="D19" s="35"/>
      <c r="E19" s="36"/>
      <c r="F19" s="96">
        <v>12</v>
      </c>
      <c r="G19" s="233"/>
      <c r="H19" s="233"/>
      <c r="I19" s="234"/>
      <c r="J19" s="37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38"/>
      <c r="V19" s="39"/>
      <c r="W19" s="40"/>
      <c r="X19" s="40"/>
      <c r="Y19" s="40"/>
      <c r="Z19" s="41"/>
      <c r="AB19" s="32"/>
      <c r="AC19" s="33"/>
      <c r="AD19" s="33"/>
    </row>
    <row r="20" spans="2:30" s="27" customFormat="1" ht="15" hidden="1">
      <c r="B20" s="34"/>
      <c r="C20" s="35"/>
      <c r="D20" s="35"/>
      <c r="E20" s="36"/>
      <c r="F20" s="96">
        <v>13</v>
      </c>
      <c r="G20" s="233"/>
      <c r="H20" s="235"/>
      <c r="I20" s="236"/>
      <c r="J20" s="37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38"/>
      <c r="V20" s="39"/>
      <c r="W20" s="40"/>
      <c r="X20" s="40"/>
      <c r="Y20" s="40"/>
      <c r="Z20" s="41"/>
      <c r="AB20" s="32"/>
      <c r="AC20" s="33"/>
      <c r="AD20" s="33"/>
    </row>
    <row r="21" spans="2:30" s="27" customFormat="1" hidden="1">
      <c r="B21" s="34"/>
      <c r="C21" s="35"/>
      <c r="D21" s="35"/>
      <c r="E21" s="36"/>
      <c r="F21" s="96">
        <v>14</v>
      </c>
      <c r="G21" s="233"/>
      <c r="H21" s="233"/>
      <c r="I21" s="234"/>
      <c r="J21" s="37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38"/>
      <c r="V21" s="39"/>
      <c r="W21" s="40"/>
      <c r="X21" s="40"/>
      <c r="Y21" s="40"/>
      <c r="Z21" s="41"/>
      <c r="AB21" s="32"/>
      <c r="AC21" s="33"/>
      <c r="AD21" s="33"/>
    </row>
    <row r="22" spans="2:30" s="27" customFormat="1" ht="13.5" hidden="1" thickBot="1">
      <c r="B22" s="102"/>
      <c r="C22" s="103"/>
      <c r="D22" s="103"/>
      <c r="E22" s="104"/>
      <c r="F22" s="96">
        <v>15</v>
      </c>
      <c r="G22" s="233"/>
      <c r="H22" s="233"/>
      <c r="I22" s="234"/>
      <c r="J22" s="37"/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38"/>
      <c r="V22" s="39"/>
      <c r="W22" s="40"/>
      <c r="X22" s="40"/>
      <c r="Y22" s="40"/>
      <c r="Z22" s="41"/>
      <c r="AB22" s="32"/>
      <c r="AC22" s="33"/>
      <c r="AD22" s="33"/>
    </row>
    <row r="23" spans="2:30" s="27" customFormat="1" ht="5.0999999999999996" customHeight="1" thickBot="1">
      <c r="B23" s="167"/>
      <c r="C23" s="168"/>
      <c r="D23" s="169"/>
      <c r="E23" s="170"/>
      <c r="F23" s="43"/>
      <c r="G23" s="44"/>
      <c r="H23" s="44"/>
      <c r="I23" s="44"/>
      <c r="J23" s="164"/>
      <c r="K23" s="165"/>
      <c r="L23" s="165"/>
      <c r="M23" s="165"/>
      <c r="N23" s="165"/>
      <c r="O23" s="165"/>
      <c r="P23" s="165"/>
      <c r="Q23" s="165"/>
      <c r="R23" s="165"/>
      <c r="S23" s="165"/>
      <c r="T23" s="165"/>
      <c r="U23" s="166"/>
      <c r="V23" s="45"/>
      <c r="W23" s="46"/>
      <c r="X23" s="46"/>
      <c r="Y23" s="46"/>
      <c r="Z23" s="47"/>
      <c r="AA23" s="4"/>
      <c r="AB23" s="32"/>
      <c r="AC23" s="33"/>
      <c r="AD23" s="33"/>
    </row>
    <row r="24" spans="2:30" ht="12.75" customHeight="1">
      <c r="B24" s="215" t="s">
        <v>42</v>
      </c>
      <c r="C24" s="218" t="s">
        <v>55</v>
      </c>
      <c r="D24" s="218" t="s">
        <v>56</v>
      </c>
      <c r="E24" s="221" t="s">
        <v>5</v>
      </c>
      <c r="F24" s="93"/>
      <c r="G24" s="193" t="s">
        <v>43</v>
      </c>
      <c r="H24" s="193"/>
      <c r="I24" s="94"/>
      <c r="J24" s="224" t="s">
        <v>17</v>
      </c>
      <c r="K24" s="230" t="s">
        <v>18</v>
      </c>
      <c r="L24" s="230" t="s">
        <v>19</v>
      </c>
      <c r="M24" s="230" t="s">
        <v>20</v>
      </c>
      <c r="N24" s="230" t="s">
        <v>21</v>
      </c>
      <c r="O24" s="230" t="s">
        <v>22</v>
      </c>
      <c r="P24" s="230" t="s">
        <v>23</v>
      </c>
      <c r="Q24" s="230" t="s">
        <v>24</v>
      </c>
      <c r="R24" s="230" t="s">
        <v>25</v>
      </c>
      <c r="S24" s="230" t="s">
        <v>26</v>
      </c>
      <c r="T24" s="230" t="s">
        <v>27</v>
      </c>
      <c r="U24" s="206" t="s">
        <v>28</v>
      </c>
      <c r="V24" s="209" t="s">
        <v>40</v>
      </c>
      <c r="W24" s="212" t="s">
        <v>41</v>
      </c>
      <c r="X24" s="212" t="s">
        <v>57</v>
      </c>
      <c r="Y24" s="212" t="s">
        <v>58</v>
      </c>
      <c r="Z24" s="183" t="s">
        <v>59</v>
      </c>
      <c r="AB24" s="32"/>
      <c r="AC24" s="33"/>
      <c r="AD24" s="33"/>
    </row>
    <row r="25" spans="2:30" ht="12.75" customHeight="1">
      <c r="B25" s="216"/>
      <c r="C25" s="219"/>
      <c r="D25" s="219"/>
      <c r="E25" s="222"/>
      <c r="F25" s="194" t="s">
        <v>44</v>
      </c>
      <c r="G25" s="50"/>
      <c r="H25" s="49"/>
      <c r="I25" s="196" t="s">
        <v>46</v>
      </c>
      <c r="J25" s="225"/>
      <c r="K25" s="231"/>
      <c r="L25" s="231"/>
      <c r="M25" s="231"/>
      <c r="N25" s="231"/>
      <c r="O25" s="231"/>
      <c r="P25" s="231"/>
      <c r="Q25" s="231"/>
      <c r="R25" s="231"/>
      <c r="S25" s="231"/>
      <c r="T25" s="231"/>
      <c r="U25" s="207"/>
      <c r="V25" s="210"/>
      <c r="W25" s="213"/>
      <c r="X25" s="213"/>
      <c r="Y25" s="213"/>
      <c r="Z25" s="184"/>
      <c r="AB25" s="32"/>
      <c r="AC25" s="33"/>
      <c r="AD25" s="33"/>
    </row>
    <row r="26" spans="2:30" ht="12.75" customHeight="1">
      <c r="B26" s="216"/>
      <c r="C26" s="219"/>
      <c r="D26" s="219"/>
      <c r="E26" s="222"/>
      <c r="F26" s="194"/>
      <c r="G26" s="50"/>
      <c r="H26" s="49"/>
      <c r="I26" s="196"/>
      <c r="J26" s="225"/>
      <c r="K26" s="231"/>
      <c r="L26" s="231"/>
      <c r="M26" s="231"/>
      <c r="N26" s="231"/>
      <c r="O26" s="231"/>
      <c r="P26" s="231"/>
      <c r="Q26" s="231"/>
      <c r="R26" s="231"/>
      <c r="S26" s="231"/>
      <c r="T26" s="231"/>
      <c r="U26" s="207"/>
      <c r="V26" s="210"/>
      <c r="W26" s="213"/>
      <c r="X26" s="213"/>
      <c r="Y26" s="213"/>
      <c r="Z26" s="184"/>
      <c r="AB26" s="32"/>
      <c r="AC26" s="33"/>
      <c r="AD26" s="33"/>
    </row>
    <row r="27" spans="2:30" ht="12.75" customHeight="1">
      <c r="B27" s="216"/>
      <c r="C27" s="219"/>
      <c r="D27" s="219"/>
      <c r="E27" s="222"/>
      <c r="F27" s="194"/>
      <c r="G27" s="51"/>
      <c r="H27" s="92"/>
      <c r="I27" s="196"/>
      <c r="J27" s="225"/>
      <c r="K27" s="231"/>
      <c r="L27" s="231"/>
      <c r="M27" s="231"/>
      <c r="N27" s="231"/>
      <c r="O27" s="231"/>
      <c r="P27" s="231"/>
      <c r="Q27" s="231"/>
      <c r="R27" s="231"/>
      <c r="S27" s="231"/>
      <c r="T27" s="231"/>
      <c r="U27" s="207"/>
      <c r="V27" s="210"/>
      <c r="W27" s="213"/>
      <c r="X27" s="213"/>
      <c r="Y27" s="213"/>
      <c r="Z27" s="184"/>
      <c r="AC27" s="33"/>
      <c r="AD27" s="33"/>
    </row>
    <row r="28" spans="2:30" ht="12.75" customHeight="1">
      <c r="B28" s="216"/>
      <c r="C28" s="219"/>
      <c r="D28" s="219"/>
      <c r="E28" s="222"/>
      <c r="F28" s="194"/>
      <c r="G28" s="48"/>
      <c r="H28" s="49"/>
      <c r="I28" s="196"/>
      <c r="J28" s="225"/>
      <c r="K28" s="231"/>
      <c r="L28" s="231"/>
      <c r="M28" s="231"/>
      <c r="N28" s="231"/>
      <c r="O28" s="231"/>
      <c r="P28" s="231"/>
      <c r="Q28" s="231"/>
      <c r="R28" s="231"/>
      <c r="S28" s="231"/>
      <c r="T28" s="231"/>
      <c r="U28" s="207"/>
      <c r="V28" s="210"/>
      <c r="W28" s="213"/>
      <c r="X28" s="213"/>
      <c r="Y28" s="213"/>
      <c r="Z28" s="184"/>
      <c r="AC28" s="33"/>
      <c r="AD28" s="33"/>
    </row>
    <row r="29" spans="2:30" ht="12.75" customHeight="1" thickBot="1">
      <c r="B29" s="216"/>
      <c r="C29" s="219"/>
      <c r="D29" s="219"/>
      <c r="E29" s="222"/>
      <c r="F29" s="194"/>
      <c r="G29" s="52"/>
      <c r="H29" s="49"/>
      <c r="I29" s="196"/>
      <c r="J29" s="226"/>
      <c r="K29" s="232"/>
      <c r="L29" s="232"/>
      <c r="M29" s="232"/>
      <c r="N29" s="232"/>
      <c r="O29" s="232"/>
      <c r="P29" s="232"/>
      <c r="Q29" s="232"/>
      <c r="R29" s="232"/>
      <c r="S29" s="232"/>
      <c r="T29" s="232"/>
      <c r="U29" s="208"/>
      <c r="V29" s="211"/>
      <c r="W29" s="214"/>
      <c r="X29" s="214"/>
      <c r="Y29" s="214"/>
      <c r="Z29" s="185"/>
      <c r="AB29" s="25"/>
      <c r="AC29" s="25"/>
      <c r="AD29" s="25"/>
    </row>
    <row r="30" spans="2:30" ht="12.75" customHeight="1">
      <c r="B30" s="216"/>
      <c r="C30" s="219"/>
      <c r="D30" s="219"/>
      <c r="E30" s="222"/>
      <c r="F30" s="194"/>
      <c r="G30" s="52"/>
      <c r="H30" s="52"/>
      <c r="I30" s="91"/>
      <c r="J30" s="197"/>
      <c r="K30" s="198"/>
      <c r="L30" s="198"/>
      <c r="M30" s="198"/>
      <c r="N30" s="198"/>
      <c r="O30" s="198"/>
      <c r="P30" s="198"/>
      <c r="Q30" s="198"/>
      <c r="R30" s="198"/>
      <c r="S30" s="198"/>
      <c r="T30" s="198"/>
      <c r="U30" s="198"/>
      <c r="V30" s="198"/>
      <c r="W30" s="198"/>
      <c r="X30" s="198"/>
      <c r="Y30" s="198"/>
      <c r="Z30" s="199"/>
      <c r="AB30" s="25"/>
      <c r="AC30" s="186" t="s">
        <v>121</v>
      </c>
      <c r="AD30" s="186"/>
    </row>
    <row r="31" spans="2:30" ht="15.75" customHeight="1">
      <c r="B31" s="216"/>
      <c r="C31" s="219"/>
      <c r="D31" s="219"/>
      <c r="E31" s="222"/>
      <c r="F31" s="194"/>
      <c r="G31" s="52"/>
      <c r="H31" s="50"/>
      <c r="I31" s="196" t="s">
        <v>47</v>
      </c>
      <c r="J31" s="200"/>
      <c r="K31" s="201"/>
      <c r="L31" s="201"/>
      <c r="M31" s="201"/>
      <c r="N31" s="201"/>
      <c r="O31" s="201"/>
      <c r="P31" s="201"/>
      <c r="Q31" s="201"/>
      <c r="R31" s="201"/>
      <c r="S31" s="201"/>
      <c r="T31" s="201"/>
      <c r="U31" s="201"/>
      <c r="V31" s="201"/>
      <c r="W31" s="201"/>
      <c r="X31" s="201"/>
      <c r="Y31" s="201"/>
      <c r="Z31" s="202"/>
      <c r="AB31" s="53"/>
      <c r="AC31" s="54" t="s">
        <v>29</v>
      </c>
      <c r="AD31" s="54" t="s">
        <v>30</v>
      </c>
    </row>
    <row r="32" spans="2:30" ht="12.75" customHeight="1">
      <c r="B32" s="216"/>
      <c r="C32" s="219"/>
      <c r="D32" s="219"/>
      <c r="E32" s="222"/>
      <c r="F32" s="194"/>
      <c r="G32" s="48"/>
      <c r="H32" s="50"/>
      <c r="I32" s="196"/>
      <c r="J32" s="200"/>
      <c r="K32" s="201"/>
      <c r="L32" s="201"/>
      <c r="M32" s="201"/>
      <c r="N32" s="201"/>
      <c r="O32" s="201"/>
      <c r="P32" s="201"/>
      <c r="Q32" s="201"/>
      <c r="R32" s="201"/>
      <c r="S32" s="201"/>
      <c r="T32" s="201"/>
      <c r="U32" s="201"/>
      <c r="V32" s="201"/>
      <c r="W32" s="201"/>
      <c r="X32" s="201"/>
      <c r="Y32" s="201"/>
      <c r="Z32" s="202"/>
      <c r="AB32" s="55" t="s">
        <v>120</v>
      </c>
      <c r="AC32" s="64">
        <v>400</v>
      </c>
      <c r="AD32" s="64" t="s">
        <v>5</v>
      </c>
    </row>
    <row r="33" spans="2:30" ht="15.75">
      <c r="B33" s="216"/>
      <c r="C33" s="219"/>
      <c r="D33" s="219"/>
      <c r="E33" s="222"/>
      <c r="F33" s="194"/>
      <c r="G33" s="48"/>
      <c r="H33" s="50"/>
      <c r="I33" s="196"/>
      <c r="J33" s="200"/>
      <c r="K33" s="201"/>
      <c r="L33" s="201"/>
      <c r="M33" s="201"/>
      <c r="N33" s="201"/>
      <c r="O33" s="201"/>
      <c r="P33" s="201"/>
      <c r="Q33" s="201"/>
      <c r="R33" s="201"/>
      <c r="S33" s="201"/>
      <c r="T33" s="201"/>
      <c r="U33" s="201"/>
      <c r="V33" s="201"/>
      <c r="W33" s="201"/>
      <c r="X33" s="201"/>
      <c r="Y33" s="201"/>
      <c r="Z33" s="202"/>
      <c r="AB33" s="55" t="s">
        <v>5</v>
      </c>
      <c r="AC33" s="64" t="s">
        <v>5</v>
      </c>
      <c r="AD33" s="64" t="s">
        <v>5</v>
      </c>
    </row>
    <row r="34" spans="2:30" ht="15" customHeight="1">
      <c r="B34" s="216"/>
      <c r="C34" s="219"/>
      <c r="D34" s="219"/>
      <c r="E34" s="222"/>
      <c r="F34" s="194"/>
      <c r="G34" s="48"/>
      <c r="H34" s="48"/>
      <c r="I34" s="196"/>
      <c r="J34" s="200"/>
      <c r="K34" s="201"/>
      <c r="L34" s="201"/>
      <c r="M34" s="201"/>
      <c r="N34" s="201"/>
      <c r="O34" s="201"/>
      <c r="P34" s="201"/>
      <c r="Q34" s="201"/>
      <c r="R34" s="201"/>
      <c r="S34" s="201"/>
      <c r="T34" s="201"/>
      <c r="U34" s="201"/>
      <c r="V34" s="201"/>
      <c r="W34" s="201"/>
      <c r="X34" s="201"/>
      <c r="Y34" s="201"/>
      <c r="Z34" s="202"/>
      <c r="AB34" s="55" t="s">
        <v>5</v>
      </c>
      <c r="AC34" s="64" t="s">
        <v>5</v>
      </c>
      <c r="AD34" s="64" t="s">
        <v>5</v>
      </c>
    </row>
    <row r="35" spans="2:30" ht="15.75">
      <c r="B35" s="216"/>
      <c r="C35" s="219"/>
      <c r="D35" s="219"/>
      <c r="E35" s="222"/>
      <c r="F35" s="89"/>
      <c r="G35" s="56"/>
      <c r="H35" s="59"/>
      <c r="I35" s="196"/>
      <c r="J35" s="200"/>
      <c r="K35" s="201"/>
      <c r="L35" s="201"/>
      <c r="M35" s="201"/>
      <c r="N35" s="201"/>
      <c r="O35" s="201"/>
      <c r="P35" s="201"/>
      <c r="Q35" s="201"/>
      <c r="R35" s="201"/>
      <c r="S35" s="201"/>
      <c r="T35" s="201"/>
      <c r="U35" s="201"/>
      <c r="V35" s="201"/>
      <c r="W35" s="201"/>
      <c r="X35" s="201"/>
      <c r="Y35" s="201"/>
      <c r="Z35" s="202"/>
      <c r="AB35" s="25"/>
      <c r="AC35" s="57"/>
    </row>
    <row r="36" spans="2:30" ht="15.75" customHeight="1" thickBot="1">
      <c r="B36" s="216"/>
      <c r="C36" s="219"/>
      <c r="D36" s="219"/>
      <c r="E36" s="222"/>
      <c r="F36" s="90"/>
      <c r="G36" s="195" t="s">
        <v>45</v>
      </c>
      <c r="H36" s="195"/>
      <c r="I36" s="58"/>
      <c r="J36" s="203"/>
      <c r="K36" s="204"/>
      <c r="L36" s="204"/>
      <c r="M36" s="204"/>
      <c r="N36" s="204"/>
      <c r="O36" s="204"/>
      <c r="P36" s="204"/>
      <c r="Q36" s="204"/>
      <c r="R36" s="204"/>
      <c r="S36" s="204"/>
      <c r="T36" s="204"/>
      <c r="U36" s="204"/>
      <c r="V36" s="204"/>
      <c r="W36" s="204"/>
      <c r="X36" s="204"/>
      <c r="Y36" s="204"/>
      <c r="Z36" s="205"/>
      <c r="AC36" s="57"/>
      <c r="AD36" s="57"/>
    </row>
    <row r="37" spans="2:30">
      <c r="B37" s="216"/>
      <c r="C37" s="219"/>
      <c r="D37" s="219"/>
      <c r="E37" s="222"/>
      <c r="F37" s="187" t="s">
        <v>60</v>
      </c>
      <c r="G37" s="188"/>
      <c r="H37" s="188"/>
      <c r="I37" s="188"/>
      <c r="J37" s="188"/>
      <c r="K37" s="188"/>
      <c r="L37" s="188"/>
      <c r="M37" s="188"/>
      <c r="N37" s="188"/>
      <c r="O37" s="188"/>
      <c r="P37" s="188"/>
      <c r="Q37" s="188"/>
      <c r="R37" s="188"/>
      <c r="S37" s="188"/>
      <c r="T37" s="188"/>
      <c r="U37" s="188"/>
      <c r="V37" s="188"/>
      <c r="W37" s="188"/>
      <c r="X37" s="188"/>
      <c r="Y37" s="188"/>
      <c r="Z37" s="189"/>
    </row>
    <row r="38" spans="2:30">
      <c r="B38" s="216"/>
      <c r="C38" s="219"/>
      <c r="D38" s="219"/>
      <c r="E38" s="222"/>
      <c r="F38" s="190" t="s">
        <v>62</v>
      </c>
      <c r="G38" s="191"/>
      <c r="H38" s="191"/>
      <c r="I38" s="191"/>
      <c r="J38" s="191"/>
      <c r="K38" s="191"/>
      <c r="L38" s="191"/>
      <c r="M38" s="191"/>
      <c r="N38" s="191"/>
      <c r="O38" s="191"/>
      <c r="P38" s="191"/>
      <c r="Q38" s="191"/>
      <c r="R38" s="191"/>
      <c r="S38" s="191"/>
      <c r="T38" s="191"/>
      <c r="U38" s="191"/>
      <c r="V38" s="191"/>
      <c r="W38" s="191"/>
      <c r="X38" s="191"/>
      <c r="Y38" s="191"/>
      <c r="Z38" s="192"/>
    </row>
    <row r="39" spans="2:30">
      <c r="B39" s="216"/>
      <c r="C39" s="219"/>
      <c r="D39" s="219"/>
      <c r="E39" s="222"/>
      <c r="F39" s="190" t="s">
        <v>61</v>
      </c>
      <c r="G39" s="191"/>
      <c r="H39" s="191"/>
      <c r="I39" s="191"/>
      <c r="J39" s="191"/>
      <c r="K39" s="191"/>
      <c r="L39" s="191"/>
      <c r="M39" s="191"/>
      <c r="N39" s="191"/>
      <c r="O39" s="191"/>
      <c r="P39" s="191"/>
      <c r="Q39" s="191"/>
      <c r="R39" s="191"/>
      <c r="S39" s="191"/>
      <c r="T39" s="191"/>
      <c r="U39" s="191"/>
      <c r="V39" s="191"/>
      <c r="W39" s="191"/>
      <c r="X39" s="191"/>
      <c r="Y39" s="191"/>
      <c r="Z39" s="192"/>
    </row>
    <row r="40" spans="2:30" s="3" customFormat="1" ht="13.5" thickBot="1">
      <c r="B40" s="217"/>
      <c r="C40" s="220"/>
      <c r="D40" s="220"/>
      <c r="E40" s="223"/>
      <c r="F40" s="227" t="s">
        <v>134</v>
      </c>
      <c r="G40" s="228"/>
      <c r="H40" s="228"/>
      <c r="I40" s="228"/>
      <c r="J40" s="228"/>
      <c r="K40" s="228"/>
      <c r="L40" s="228"/>
      <c r="M40" s="228"/>
      <c r="N40" s="228"/>
      <c r="O40" s="228"/>
      <c r="P40" s="228"/>
      <c r="Q40" s="228"/>
      <c r="R40" s="228"/>
      <c r="S40" s="228"/>
      <c r="T40" s="228"/>
      <c r="U40" s="228"/>
      <c r="V40" s="228"/>
      <c r="W40" s="228"/>
      <c r="X40" s="228"/>
      <c r="Y40" s="228"/>
      <c r="Z40" s="229"/>
      <c r="AB40" s="25"/>
      <c r="AC40" s="26"/>
      <c r="AD40" s="26"/>
    </row>
    <row r="41" spans="2:30" s="3" customFormat="1">
      <c r="AB41" s="25"/>
      <c r="AC41" s="26"/>
      <c r="AD41" s="26"/>
    </row>
    <row r="42" spans="2:30">
      <c r="I42" s="59"/>
      <c r="J42" s="59"/>
      <c r="K42" s="65" t="s">
        <v>31</v>
      </c>
      <c r="O42" s="61"/>
      <c r="P42" s="61"/>
      <c r="Q42" s="60"/>
      <c r="T42" s="60"/>
      <c r="U42" s="60"/>
      <c r="V42" s="60"/>
      <c r="W42" s="60"/>
      <c r="X42" s="60"/>
      <c r="Y42" s="60"/>
      <c r="Z42" s="60"/>
      <c r="AA42" s="60"/>
      <c r="AB42" s="60"/>
      <c r="AC42" s="60"/>
      <c r="AD42" s="60"/>
    </row>
    <row r="43" spans="2:30">
      <c r="I43" s="59"/>
      <c r="J43" s="59"/>
      <c r="K43" s="62" t="s">
        <v>13</v>
      </c>
      <c r="L43" s="59" t="s">
        <v>32</v>
      </c>
      <c r="O43" s="62"/>
      <c r="P43" s="62"/>
      <c r="Q43" s="63"/>
      <c r="R43" s="66" t="s">
        <v>14</v>
      </c>
      <c r="S43" s="67" t="s">
        <v>33</v>
      </c>
      <c r="T43" s="63"/>
      <c r="U43" s="63"/>
      <c r="V43" s="63"/>
      <c r="W43" s="63"/>
      <c r="X43" s="63"/>
      <c r="Y43" s="63"/>
      <c r="Z43" s="63"/>
      <c r="AA43" s="63"/>
      <c r="AB43" s="63"/>
      <c r="AC43" s="63"/>
      <c r="AD43" s="63"/>
    </row>
    <row r="44" spans="2:30">
      <c r="B44" s="3"/>
      <c r="C44" s="3"/>
      <c r="E44" s="3"/>
      <c r="F44" s="3"/>
      <c r="G44" s="3"/>
      <c r="H44" s="3"/>
      <c r="I44" s="59"/>
      <c r="J44" s="59"/>
      <c r="K44" s="62" t="s">
        <v>34</v>
      </c>
      <c r="L44" s="59" t="s">
        <v>35</v>
      </c>
      <c r="O44" s="59"/>
      <c r="P44" s="59"/>
      <c r="Q44" s="59"/>
      <c r="R44" s="66" t="s">
        <v>15</v>
      </c>
      <c r="S44" s="67" t="s">
        <v>36</v>
      </c>
      <c r="T44" s="59"/>
      <c r="U44" s="59"/>
      <c r="V44" s="59"/>
      <c r="W44" s="59"/>
      <c r="X44" s="59"/>
      <c r="Y44" s="59"/>
      <c r="Z44" s="59"/>
      <c r="AA44" s="59"/>
      <c r="AB44" s="59"/>
      <c r="AC44" s="59"/>
      <c r="AD44" s="59"/>
    </row>
    <row r="45" spans="2:30">
      <c r="B45" s="3"/>
      <c r="C45" s="3"/>
      <c r="E45" s="3"/>
      <c r="F45" s="3"/>
      <c r="G45" s="3"/>
      <c r="H45" s="3"/>
      <c r="I45" s="3"/>
      <c r="J45" s="3"/>
      <c r="K45" s="3"/>
      <c r="L45" s="3"/>
      <c r="O45" s="3"/>
      <c r="P45" s="3"/>
      <c r="Q45" s="3"/>
      <c r="R45" s="66" t="s">
        <v>16</v>
      </c>
      <c r="S45" s="67" t="s">
        <v>37</v>
      </c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</row>
  </sheetData>
  <mergeCells count="55">
    <mergeCell ref="G13:I13"/>
    <mergeCell ref="G14:I14"/>
    <mergeCell ref="G15:I15"/>
    <mergeCell ref="G16:I16"/>
    <mergeCell ref="G17:I17"/>
    <mergeCell ref="G7:I7"/>
    <mergeCell ref="G8:I8"/>
    <mergeCell ref="G10:I10"/>
    <mergeCell ref="G11:I11"/>
    <mergeCell ref="G12:I12"/>
    <mergeCell ref="G9:I9"/>
    <mergeCell ref="W2:Z2"/>
    <mergeCell ref="F4:Z5"/>
    <mergeCell ref="B6:E6"/>
    <mergeCell ref="J6:U6"/>
    <mergeCell ref="V6:Z6"/>
    <mergeCell ref="F2:I2"/>
    <mergeCell ref="J2:V3"/>
    <mergeCell ref="G18:I18"/>
    <mergeCell ref="G19:I19"/>
    <mergeCell ref="G20:I20"/>
    <mergeCell ref="G21:I21"/>
    <mergeCell ref="G22:I22"/>
    <mergeCell ref="B24:B40"/>
    <mergeCell ref="C24:C40"/>
    <mergeCell ref="D24:D40"/>
    <mergeCell ref="E24:E40"/>
    <mergeCell ref="J24:J29"/>
    <mergeCell ref="F40:Z40"/>
    <mergeCell ref="K24:K29"/>
    <mergeCell ref="L24:L29"/>
    <mergeCell ref="M24:M29"/>
    <mergeCell ref="N24:N29"/>
    <mergeCell ref="O24:O29"/>
    <mergeCell ref="P24:P29"/>
    <mergeCell ref="Q24:Q29"/>
    <mergeCell ref="R24:R29"/>
    <mergeCell ref="S24:S29"/>
    <mergeCell ref="T24:T29"/>
    <mergeCell ref="Z24:Z29"/>
    <mergeCell ref="AC30:AD30"/>
    <mergeCell ref="F37:Z37"/>
    <mergeCell ref="F38:Z38"/>
    <mergeCell ref="F39:Z39"/>
    <mergeCell ref="G24:H24"/>
    <mergeCell ref="F25:F34"/>
    <mergeCell ref="G36:H36"/>
    <mergeCell ref="I25:I29"/>
    <mergeCell ref="I31:I35"/>
    <mergeCell ref="J30:Z36"/>
    <mergeCell ref="U24:U29"/>
    <mergeCell ref="V24:V29"/>
    <mergeCell ref="W24:W29"/>
    <mergeCell ref="X24:X29"/>
    <mergeCell ref="Y24:Y29"/>
  </mergeCells>
  <conditionalFormatting sqref="V23:Z23">
    <cfRule type="cellIs" dxfId="39" priority="122" stopIfTrue="1" operator="equal">
      <formula>"A"</formula>
    </cfRule>
    <cfRule type="cellIs" dxfId="38" priority="123" stopIfTrue="1" operator="equal">
      <formula>"B"</formula>
    </cfRule>
    <cfRule type="cellIs" dxfId="37" priority="124" stopIfTrue="1" operator="equal">
      <formula>"C"</formula>
    </cfRule>
  </conditionalFormatting>
  <conditionalFormatting sqref="B23:E23">
    <cfRule type="cellIs" dxfId="36" priority="121" stopIfTrue="1" operator="notEqual">
      <formula>""</formula>
    </cfRule>
  </conditionalFormatting>
  <conditionalFormatting sqref="J23:U23">
    <cfRule type="cellIs" dxfId="35" priority="118" stopIfTrue="1" operator="equal">
      <formula>"S"</formula>
    </cfRule>
    <cfRule type="cellIs" dxfId="34" priority="119" stopIfTrue="1" operator="equal">
      <formula>"C"</formula>
    </cfRule>
    <cfRule type="cellIs" dxfId="33" priority="120" stopIfTrue="1" operator="equal">
      <formula>"L"</formula>
    </cfRule>
  </conditionalFormatting>
  <conditionalFormatting sqref="I43:J43 J42:J43 N43:AD43">
    <cfRule type="cellIs" dxfId="32" priority="115" stopIfTrue="1" operator="equal">
      <formula>"G"</formula>
    </cfRule>
    <cfRule type="cellIs" dxfId="31" priority="116" stopIfTrue="1" operator="equal">
      <formula>"Y"</formula>
    </cfRule>
    <cfRule type="cellIs" dxfId="30" priority="117" stopIfTrue="1" operator="equal">
      <formula>"R"</formula>
    </cfRule>
  </conditionalFormatting>
  <conditionalFormatting sqref="J7:L7 N7:T7 T15 P15 K16:T22 J10:K10 U8 J12:U12 J14:J22 U14:U22 K14:T14 U10">
    <cfRule type="cellIs" dxfId="29" priority="112" stopIfTrue="1" operator="equal">
      <formula>"S"</formula>
    </cfRule>
    <cfRule type="cellIs" dxfId="28" priority="113" stopIfTrue="1" operator="equal">
      <formula>"C"</formula>
    </cfRule>
    <cfRule type="cellIs" dxfId="27" priority="114" stopIfTrue="1" operator="equal">
      <formula>"D"</formula>
    </cfRule>
  </conditionalFormatting>
  <conditionalFormatting sqref="M10">
    <cfRule type="cellIs" dxfId="26" priority="31" stopIfTrue="1" operator="equal">
      <formula>"S"</formula>
    </cfRule>
    <cfRule type="cellIs" dxfId="25" priority="32" stopIfTrue="1" operator="equal">
      <formula>"C"</formula>
    </cfRule>
    <cfRule type="cellIs" dxfId="24" priority="33" stopIfTrue="1" operator="equal">
      <formula>"D"</formula>
    </cfRule>
  </conditionalFormatting>
  <conditionalFormatting sqref="P10">
    <cfRule type="cellIs" dxfId="23" priority="28" stopIfTrue="1" operator="equal">
      <formula>"S"</formula>
    </cfRule>
    <cfRule type="cellIs" dxfId="22" priority="29" stopIfTrue="1" operator="equal">
      <formula>"C"</formula>
    </cfRule>
    <cfRule type="cellIs" dxfId="21" priority="30" stopIfTrue="1" operator="equal">
      <formula>"D"</formula>
    </cfRule>
  </conditionalFormatting>
  <conditionalFormatting sqref="S10">
    <cfRule type="cellIs" dxfId="20" priority="25" stopIfTrue="1" operator="equal">
      <formula>"S"</formula>
    </cfRule>
    <cfRule type="cellIs" dxfId="19" priority="26" stopIfTrue="1" operator="equal">
      <formula>"C"</formula>
    </cfRule>
    <cfRule type="cellIs" dxfId="18" priority="27" stopIfTrue="1" operator="equal">
      <formula>"D"</formula>
    </cfRule>
  </conditionalFormatting>
  <conditionalFormatting sqref="J11:U11">
    <cfRule type="cellIs" dxfId="17" priority="16" stopIfTrue="1" operator="equal">
      <formula>"S"</formula>
    </cfRule>
    <cfRule type="cellIs" dxfId="16" priority="17" stopIfTrue="1" operator="equal">
      <formula>"C"</formula>
    </cfRule>
    <cfRule type="cellIs" dxfId="15" priority="18" stopIfTrue="1" operator="equal">
      <formula>"D"</formula>
    </cfRule>
  </conditionalFormatting>
  <conditionalFormatting sqref="J13:U13">
    <cfRule type="cellIs" dxfId="14" priority="13" stopIfTrue="1" operator="equal">
      <formula>"S"</formula>
    </cfRule>
    <cfRule type="cellIs" dxfId="13" priority="14" stopIfTrue="1" operator="equal">
      <formula>"C"</formula>
    </cfRule>
    <cfRule type="cellIs" dxfId="12" priority="15" stopIfTrue="1" operator="equal">
      <formula>"D"</formula>
    </cfRule>
  </conditionalFormatting>
  <conditionalFormatting sqref="M9">
    <cfRule type="cellIs" dxfId="11" priority="10" stopIfTrue="1" operator="equal">
      <formula>"S"</formula>
    </cfRule>
    <cfRule type="cellIs" dxfId="10" priority="11" stopIfTrue="1" operator="equal">
      <formula>"C"</formula>
    </cfRule>
    <cfRule type="cellIs" dxfId="9" priority="12" stopIfTrue="1" operator="equal">
      <formula>"D"</formula>
    </cfRule>
  </conditionalFormatting>
  <conditionalFormatting sqref="P9">
    <cfRule type="cellIs" dxfId="8" priority="7" stopIfTrue="1" operator="equal">
      <formula>"S"</formula>
    </cfRule>
    <cfRule type="cellIs" dxfId="7" priority="8" stopIfTrue="1" operator="equal">
      <formula>"C"</formula>
    </cfRule>
    <cfRule type="cellIs" dxfId="6" priority="9" stopIfTrue="1" operator="equal">
      <formula>"D"</formula>
    </cfRule>
  </conditionalFormatting>
  <conditionalFormatting sqref="U9">
    <cfRule type="cellIs" dxfId="5" priority="4" stopIfTrue="1" operator="equal">
      <formula>"S"</formula>
    </cfRule>
    <cfRule type="cellIs" dxfId="4" priority="5" stopIfTrue="1" operator="equal">
      <formula>"C"</formula>
    </cfRule>
    <cfRule type="cellIs" dxfId="3" priority="6" stopIfTrue="1" operator="equal">
      <formula>"D"</formula>
    </cfRule>
  </conditionalFormatting>
  <conditionalFormatting sqref="S9">
    <cfRule type="cellIs" dxfId="2" priority="1" stopIfTrue="1" operator="equal">
      <formula>"S"</formula>
    </cfRule>
    <cfRule type="cellIs" dxfId="1" priority="2" stopIfTrue="1" operator="equal">
      <formula>"C"</formula>
    </cfRule>
    <cfRule type="cellIs" dxfId="0" priority="3" stopIfTrue="1" operator="equal">
      <formula>"D"</formula>
    </cfRule>
  </conditionalFormatting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7"/>
  <sheetViews>
    <sheetView showGridLines="0" tabSelected="1" zoomScale="59" zoomScaleNormal="59" workbookViewId="0">
      <selection activeCell="J6" sqref="J6"/>
    </sheetView>
  </sheetViews>
  <sheetFormatPr defaultRowHeight="15"/>
  <cols>
    <col min="1" max="1" width="4.7109375" customWidth="1"/>
    <col min="2" max="2" width="50.5703125" customWidth="1"/>
    <col min="3" max="3" width="29.5703125" customWidth="1"/>
    <col min="4" max="4" width="33.28515625" customWidth="1"/>
    <col min="5" max="5" width="5.140625" customWidth="1"/>
    <col min="6" max="6" width="37.140625" customWidth="1"/>
  </cols>
  <sheetData>
    <row r="1" spans="1:21">
      <c r="A1" s="1"/>
      <c r="B1" s="1"/>
      <c r="C1" s="1"/>
      <c r="D1" s="1"/>
      <c r="E1" s="1"/>
      <c r="F1" s="1"/>
    </row>
    <row r="2" spans="1:21" ht="31.5">
      <c r="A2" s="1"/>
      <c r="B2" s="261" t="s">
        <v>0</v>
      </c>
      <c r="C2" s="261"/>
      <c r="D2" s="261"/>
      <c r="E2" s="261"/>
      <c r="F2" s="261"/>
    </row>
    <row r="3" spans="1:21" ht="23.25">
      <c r="A3" s="1"/>
      <c r="B3" s="87" t="s">
        <v>64</v>
      </c>
      <c r="C3" s="2"/>
      <c r="D3" s="2"/>
      <c r="E3" s="2"/>
      <c r="F3" s="2"/>
    </row>
    <row r="4" spans="1:21" ht="23.25" customHeight="1">
      <c r="A4" s="259" t="s">
        <v>1</v>
      </c>
      <c r="B4" s="259"/>
      <c r="C4" s="260" t="s">
        <v>2</v>
      </c>
      <c r="D4" s="260"/>
      <c r="E4" s="259" t="s">
        <v>142</v>
      </c>
      <c r="F4" s="259"/>
    </row>
    <row r="5" spans="1:21" ht="64.5" customHeight="1">
      <c r="A5" s="259"/>
      <c r="B5" s="259"/>
      <c r="C5" s="78" t="s">
        <v>3</v>
      </c>
      <c r="D5" s="78" t="s">
        <v>4</v>
      </c>
      <c r="E5" s="259"/>
      <c r="F5" s="259"/>
    </row>
    <row r="6" spans="1:21" ht="38.25" customHeight="1">
      <c r="A6" s="68">
        <v>1</v>
      </c>
      <c r="B6" s="68" t="s">
        <v>65</v>
      </c>
      <c r="C6" s="69"/>
      <c r="D6" s="70"/>
      <c r="E6" s="71">
        <v>1</v>
      </c>
      <c r="F6" s="71" t="s">
        <v>38</v>
      </c>
    </row>
    <row r="7" spans="1:21" ht="43.5" customHeight="1">
      <c r="A7" s="72">
        <v>2</v>
      </c>
      <c r="B7" s="72" t="s">
        <v>66</v>
      </c>
      <c r="C7" s="112">
        <v>11</v>
      </c>
      <c r="D7" s="73" t="s">
        <v>39</v>
      </c>
      <c r="E7" s="71">
        <v>2</v>
      </c>
      <c r="F7" s="81" t="s">
        <v>74</v>
      </c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7"/>
      <c r="T7" s="107"/>
      <c r="U7" s="107"/>
    </row>
    <row r="8" spans="1:21" ht="45" customHeight="1">
      <c r="A8" s="74">
        <v>3</v>
      </c>
      <c r="B8" s="75" t="s">
        <v>67</v>
      </c>
      <c r="C8" s="69"/>
      <c r="D8" s="73"/>
      <c r="E8" s="71">
        <v>3</v>
      </c>
      <c r="F8" s="71" t="s">
        <v>77</v>
      </c>
      <c r="I8" s="107"/>
      <c r="J8" s="107"/>
      <c r="K8" s="107"/>
      <c r="L8" s="107"/>
      <c r="M8" s="107"/>
      <c r="N8" s="107"/>
      <c r="O8" s="107"/>
      <c r="P8" s="107"/>
      <c r="Q8" s="107"/>
      <c r="R8" s="107"/>
      <c r="S8" s="107"/>
      <c r="T8" s="107"/>
      <c r="U8" s="107"/>
    </row>
    <row r="9" spans="1:21" ht="45" customHeight="1">
      <c r="A9" s="76">
        <v>4</v>
      </c>
      <c r="B9" s="75" t="s">
        <v>70</v>
      </c>
      <c r="C9" s="69"/>
      <c r="D9" s="77"/>
      <c r="E9" s="71">
        <v>4</v>
      </c>
      <c r="F9" s="81" t="s">
        <v>75</v>
      </c>
    </row>
    <row r="10" spans="1:21" ht="45.75" customHeight="1">
      <c r="A10" s="76">
        <v>5</v>
      </c>
      <c r="B10" s="81" t="s">
        <v>68</v>
      </c>
      <c r="C10" s="79" t="s">
        <v>6</v>
      </c>
      <c r="D10" s="78" t="s">
        <v>7</v>
      </c>
      <c r="E10" s="71">
        <v>5</v>
      </c>
      <c r="F10" s="71" t="s">
        <v>76</v>
      </c>
    </row>
    <row r="11" spans="1:21" ht="57" customHeight="1">
      <c r="A11" s="71">
        <v>6</v>
      </c>
      <c r="B11" s="71" t="s">
        <v>69</v>
      </c>
      <c r="C11" s="80"/>
      <c r="D11" s="88" t="s">
        <v>83</v>
      </c>
      <c r="E11" s="71">
        <v>6</v>
      </c>
      <c r="F11" s="81" t="s">
        <v>78</v>
      </c>
    </row>
    <row r="12" spans="1:21" ht="46.5" customHeight="1">
      <c r="A12" s="71">
        <v>7</v>
      </c>
      <c r="B12" s="71" t="s">
        <v>71</v>
      </c>
      <c r="C12" s="112" t="s">
        <v>86</v>
      </c>
      <c r="D12" s="88" t="s">
        <v>82</v>
      </c>
      <c r="E12" s="81">
        <v>7</v>
      </c>
      <c r="F12" s="71" t="s">
        <v>79</v>
      </c>
    </row>
    <row r="13" spans="1:21" ht="47.25" customHeight="1">
      <c r="A13" s="71">
        <v>8</v>
      </c>
      <c r="B13" s="71" t="s">
        <v>72</v>
      </c>
      <c r="C13" s="82"/>
      <c r="D13" s="88" t="s">
        <v>87</v>
      </c>
      <c r="E13" s="111">
        <v>8</v>
      </c>
      <c r="F13" s="71" t="s">
        <v>80</v>
      </c>
    </row>
    <row r="14" spans="1:21" ht="23.25">
      <c r="A14" s="71">
        <v>9</v>
      </c>
      <c r="B14" s="71" t="s">
        <v>73</v>
      </c>
      <c r="C14" s="80"/>
      <c r="D14" s="83"/>
      <c r="E14" s="71">
        <v>9</v>
      </c>
      <c r="F14" s="71" t="s">
        <v>81</v>
      </c>
    </row>
    <row r="15" spans="1:21" ht="23.25">
      <c r="A15" s="71">
        <v>10</v>
      </c>
      <c r="B15" s="71" t="s">
        <v>119</v>
      </c>
      <c r="C15" s="260" t="s">
        <v>8</v>
      </c>
      <c r="D15" s="260"/>
      <c r="E15" s="71"/>
      <c r="F15" s="71"/>
    </row>
    <row r="16" spans="1:21" ht="34.5" customHeight="1">
      <c r="A16" s="71">
        <v>11</v>
      </c>
      <c r="B16" s="71" t="s">
        <v>84</v>
      </c>
      <c r="C16" s="113" t="s">
        <v>85</v>
      </c>
      <c r="D16" s="84"/>
      <c r="E16" s="71"/>
      <c r="F16" s="71"/>
    </row>
    <row r="17" spans="1:6" ht="30.75" customHeight="1">
      <c r="A17" s="71"/>
      <c r="B17" s="71"/>
      <c r="C17" s="85"/>
      <c r="D17" s="86"/>
      <c r="E17" s="71"/>
      <c r="F17" s="71"/>
    </row>
  </sheetData>
  <mergeCells count="5">
    <mergeCell ref="E4:F5"/>
    <mergeCell ref="C15:D15"/>
    <mergeCell ref="B2:F2"/>
    <mergeCell ref="A4:B5"/>
    <mergeCell ref="C4:D4"/>
  </mergeCells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9"/>
  <sheetViews>
    <sheetView zoomScale="80" zoomScaleNormal="80" workbookViewId="0">
      <selection activeCell="T9" sqref="T9"/>
    </sheetView>
  </sheetViews>
  <sheetFormatPr defaultRowHeight="15"/>
  <cols>
    <col min="1" max="1" width="5.140625" customWidth="1"/>
    <col min="2" max="2" width="33" customWidth="1"/>
    <col min="3" max="5" width="10.5703125" bestFit="1" customWidth="1"/>
    <col min="6" max="6" width="10.5703125" style="1" customWidth="1"/>
    <col min="7" max="8" width="11" bestFit="1" customWidth="1"/>
    <col min="9" max="9" width="10.5703125" bestFit="1" customWidth="1"/>
    <col min="10" max="10" width="10.5703125" style="1" customWidth="1"/>
    <col min="11" max="13" width="10.5703125" bestFit="1" customWidth="1"/>
    <col min="14" max="14" width="10.5703125" style="1" customWidth="1"/>
    <col min="15" max="16" width="10.5703125" bestFit="1" customWidth="1"/>
    <col min="17" max="17" width="11" bestFit="1" customWidth="1"/>
    <col min="18" max="18" width="11.5703125" customWidth="1"/>
  </cols>
  <sheetData>
    <row r="1" spans="1:19" s="1" customFormat="1">
      <c r="B1" s="139" t="s">
        <v>113</v>
      </c>
    </row>
    <row r="2" spans="1:19" s="1" customFormat="1" ht="15.75" thickBot="1"/>
    <row r="3" spans="1:19" ht="15.75" thickBot="1">
      <c r="A3" s="1" t="s">
        <v>100</v>
      </c>
      <c r="B3" s="114" t="s">
        <v>88</v>
      </c>
      <c r="C3" s="115" t="s">
        <v>89</v>
      </c>
      <c r="D3" s="115" t="s">
        <v>90</v>
      </c>
      <c r="E3" s="115" t="s">
        <v>91</v>
      </c>
      <c r="F3" s="115" t="s">
        <v>114</v>
      </c>
      <c r="G3" s="115" t="s">
        <v>92</v>
      </c>
      <c r="H3" s="115" t="s">
        <v>93</v>
      </c>
      <c r="I3" s="115" t="s">
        <v>94</v>
      </c>
      <c r="J3" s="115" t="s">
        <v>115</v>
      </c>
      <c r="K3" s="115" t="s">
        <v>95</v>
      </c>
      <c r="L3" s="115" t="s">
        <v>96</v>
      </c>
      <c r="M3" s="115" t="s">
        <v>97</v>
      </c>
      <c r="N3" s="115" t="s">
        <v>116</v>
      </c>
      <c r="O3" s="115" t="s">
        <v>98</v>
      </c>
      <c r="P3" s="115" t="s">
        <v>99</v>
      </c>
      <c r="Q3" s="116" t="s">
        <v>117</v>
      </c>
      <c r="R3" s="117">
        <v>2020</v>
      </c>
    </row>
    <row r="4" spans="1:19" ht="16.5" thickBot="1">
      <c r="A4" s="118">
        <v>1</v>
      </c>
      <c r="B4" s="120" t="s">
        <v>123</v>
      </c>
      <c r="C4" s="122">
        <v>0.77959999999999996</v>
      </c>
      <c r="D4" s="124">
        <v>0.75570000000000004</v>
      </c>
      <c r="E4" s="124">
        <v>0.76670000000000005</v>
      </c>
      <c r="F4" s="124">
        <f>AVERAGE(C4:E4)</f>
        <v>0.76733333333333331</v>
      </c>
      <c r="G4" s="124"/>
      <c r="H4" s="124"/>
      <c r="I4" s="124"/>
      <c r="J4" s="126" t="s">
        <v>5</v>
      </c>
      <c r="K4" s="127">
        <v>0.62170000000000003</v>
      </c>
      <c r="L4" s="127">
        <v>0.66759999999999997</v>
      </c>
      <c r="M4" s="127">
        <v>0.75880000000000003</v>
      </c>
      <c r="N4" s="127">
        <f>AVERAGE(K4:M4)</f>
        <v>0.68269999999999997</v>
      </c>
      <c r="O4" s="124">
        <v>0.75829999999999997</v>
      </c>
      <c r="P4" s="124">
        <v>0.76429999999999998</v>
      </c>
      <c r="Q4" s="129">
        <f>AVERAGE(O4:P4)</f>
        <v>0.76129999999999998</v>
      </c>
      <c r="R4" s="130">
        <f>AVERAGE(C4:E4,K4:M4,O4:P4)</f>
        <v>0.7340875</v>
      </c>
    </row>
    <row r="5" spans="1:19" ht="16.5" thickBot="1">
      <c r="A5" s="119">
        <v>2</v>
      </c>
      <c r="B5" s="120" t="s">
        <v>128</v>
      </c>
      <c r="C5" s="123">
        <v>0.89570000000000005</v>
      </c>
      <c r="D5" s="125">
        <v>0.89770000000000005</v>
      </c>
      <c r="E5" s="125">
        <v>0.89700000000000002</v>
      </c>
      <c r="F5" s="124">
        <f t="shared" ref="F5:F19" si="0">AVERAGE(C5:E5)</f>
        <v>0.89680000000000015</v>
      </c>
      <c r="G5" s="125"/>
      <c r="H5" s="125"/>
      <c r="I5" s="125"/>
      <c r="J5" s="126" t="s">
        <v>5</v>
      </c>
      <c r="K5" s="128">
        <v>0.75680000000000003</v>
      </c>
      <c r="L5" s="128">
        <v>0.71879999999999999</v>
      </c>
      <c r="M5" s="128">
        <v>0.76329999999999998</v>
      </c>
      <c r="N5" s="127">
        <f t="shared" ref="N5:N19" si="1">AVERAGE(K5:M5)</f>
        <v>0.74630000000000007</v>
      </c>
      <c r="O5" s="125">
        <v>0.64739999999999998</v>
      </c>
      <c r="P5" s="125">
        <v>0.4788</v>
      </c>
      <c r="Q5" s="129">
        <f t="shared" ref="Q5:Q19" si="2">AVERAGE(O5:P5)</f>
        <v>0.56309999999999993</v>
      </c>
      <c r="R5" s="130">
        <f t="shared" ref="R5:R6" si="3">AVERAGE(C5:E5,K5:M5,O5:P5)</f>
        <v>0.75693750000000004</v>
      </c>
    </row>
    <row r="6" spans="1:19" ht="16.5" thickBot="1">
      <c r="A6" s="119">
        <v>3</v>
      </c>
      <c r="B6" s="121" t="s">
        <v>102</v>
      </c>
      <c r="C6" s="123">
        <v>0.90210000000000001</v>
      </c>
      <c r="D6" s="125">
        <v>0.8821</v>
      </c>
      <c r="E6" s="125">
        <v>0.8962</v>
      </c>
      <c r="F6" s="124">
        <f t="shared" si="0"/>
        <v>0.89346666666666674</v>
      </c>
      <c r="G6" s="125"/>
      <c r="H6" s="125"/>
      <c r="I6" s="125"/>
      <c r="J6" s="126" t="s">
        <v>5</v>
      </c>
      <c r="K6" s="128">
        <v>0.7349</v>
      </c>
      <c r="L6" s="128">
        <v>0.71160000000000001</v>
      </c>
      <c r="M6" s="128">
        <v>0.76590000000000003</v>
      </c>
      <c r="N6" s="127">
        <f t="shared" si="1"/>
        <v>0.7374666666666666</v>
      </c>
      <c r="O6" s="125">
        <v>0.67279999999999995</v>
      </c>
      <c r="P6" s="125">
        <v>0.55049999999999999</v>
      </c>
      <c r="Q6" s="129">
        <f t="shared" si="2"/>
        <v>0.61165000000000003</v>
      </c>
      <c r="R6" s="130">
        <f t="shared" si="3"/>
        <v>0.76451249999999993</v>
      </c>
    </row>
    <row r="7" spans="1:19" ht="16.5" thickBot="1">
      <c r="A7" s="119">
        <v>4</v>
      </c>
      <c r="B7" s="121" t="s">
        <v>103</v>
      </c>
      <c r="C7" s="123">
        <v>0.90400000000000003</v>
      </c>
      <c r="D7" s="125">
        <v>0.90239999999999998</v>
      </c>
      <c r="E7" s="125">
        <v>0.87139999999999995</v>
      </c>
      <c r="F7" s="124">
        <f t="shared" si="0"/>
        <v>0.89259999999999995</v>
      </c>
      <c r="G7" s="125"/>
      <c r="H7" s="125"/>
      <c r="I7" s="125">
        <v>0.81869999999999998</v>
      </c>
      <c r="J7" s="126">
        <f t="shared" ref="J7:J18" si="4">AVERAGE(G7:I7)</f>
        <v>0.81869999999999998</v>
      </c>
      <c r="K7" s="128">
        <v>0.80130000000000001</v>
      </c>
      <c r="L7" s="128">
        <v>0.75249999999999995</v>
      </c>
      <c r="M7" s="128">
        <v>0.77790000000000004</v>
      </c>
      <c r="N7" s="127">
        <f t="shared" si="1"/>
        <v>0.77723333333333322</v>
      </c>
      <c r="O7" s="125">
        <v>0.72319999999999995</v>
      </c>
      <c r="P7" s="125">
        <v>0.54159999999999997</v>
      </c>
      <c r="Q7" s="129">
        <f t="shared" si="2"/>
        <v>0.63239999999999996</v>
      </c>
      <c r="R7" s="130">
        <f>AVERAGE(C7:E7,I7,K7:M7,O7:P7)</f>
        <v>0.7881111111111111</v>
      </c>
      <c r="S7" s="131" t="s">
        <v>5</v>
      </c>
    </row>
    <row r="8" spans="1:19" ht="16.5" thickBot="1">
      <c r="A8" s="119">
        <v>5</v>
      </c>
      <c r="B8" s="121" t="s">
        <v>125</v>
      </c>
      <c r="C8" s="123">
        <v>0.95</v>
      </c>
      <c r="D8" s="125">
        <v>0.93540000000000001</v>
      </c>
      <c r="E8" s="125">
        <v>0.90920000000000001</v>
      </c>
      <c r="F8" s="124">
        <f t="shared" si="0"/>
        <v>0.93153333333333332</v>
      </c>
      <c r="G8" s="125"/>
      <c r="H8" s="125"/>
      <c r="I8" s="125"/>
      <c r="J8" s="126" t="s">
        <v>5</v>
      </c>
      <c r="K8" s="128">
        <v>0.70220000000000005</v>
      </c>
      <c r="L8" s="128">
        <v>0.70179999999999998</v>
      </c>
      <c r="M8" s="128">
        <v>0.79800000000000004</v>
      </c>
      <c r="N8" s="127">
        <f t="shared" si="1"/>
        <v>0.73399999999999999</v>
      </c>
      <c r="O8" s="125">
        <v>0.78220000000000001</v>
      </c>
      <c r="P8" s="125">
        <v>0.64729999999999999</v>
      </c>
      <c r="Q8" s="129">
        <f t="shared" si="2"/>
        <v>0.71475</v>
      </c>
      <c r="R8" s="130">
        <f>AVERAGE(C8:E8,K8:M8,O8:P8)</f>
        <v>0.80326249999999999</v>
      </c>
    </row>
    <row r="9" spans="1:19" ht="16.5" thickBot="1">
      <c r="A9" s="119">
        <v>6</v>
      </c>
      <c r="B9" s="121" t="s">
        <v>104</v>
      </c>
      <c r="C9" s="123">
        <v>0.88829999999999998</v>
      </c>
      <c r="D9" s="125">
        <v>0.91469999999999996</v>
      </c>
      <c r="E9" s="125">
        <v>0.91010000000000002</v>
      </c>
      <c r="F9" s="124">
        <f t="shared" si="0"/>
        <v>0.90436666666666665</v>
      </c>
      <c r="G9" s="125"/>
      <c r="H9" s="125"/>
      <c r="I9" s="125">
        <v>0.79659999999999997</v>
      </c>
      <c r="J9" s="126">
        <f t="shared" si="4"/>
        <v>0.79659999999999997</v>
      </c>
      <c r="K9" s="128">
        <v>0.81679999999999997</v>
      </c>
      <c r="L9" s="128">
        <v>0.82830000000000004</v>
      </c>
      <c r="M9" s="128">
        <v>0.83789999999999998</v>
      </c>
      <c r="N9" s="127">
        <f t="shared" si="1"/>
        <v>0.82766666666666666</v>
      </c>
      <c r="O9" s="125">
        <v>0.7379</v>
      </c>
      <c r="P9" s="125">
        <v>0.50890000000000002</v>
      </c>
      <c r="Q9" s="129">
        <f t="shared" si="2"/>
        <v>0.62339999999999995</v>
      </c>
      <c r="R9" s="130">
        <f>AVERAGE(C9:E9,I9,K9:M9,O9:P9)</f>
        <v>0.80438888888888882</v>
      </c>
    </row>
    <row r="10" spans="1:19" ht="16.5" thickBot="1">
      <c r="A10" s="119">
        <v>7</v>
      </c>
      <c r="B10" s="121" t="s">
        <v>105</v>
      </c>
      <c r="C10" s="123">
        <v>0.91910000000000003</v>
      </c>
      <c r="D10" s="125">
        <v>0.92059999999999997</v>
      </c>
      <c r="E10" s="125">
        <v>0.90129999999999999</v>
      </c>
      <c r="F10" s="124">
        <f t="shared" si="0"/>
        <v>0.91366666666666674</v>
      </c>
      <c r="G10" s="125"/>
      <c r="H10" s="125"/>
      <c r="I10" s="125"/>
      <c r="J10" s="126" t="s">
        <v>5</v>
      </c>
      <c r="K10" s="128">
        <v>0.82189999999999996</v>
      </c>
      <c r="L10" s="128">
        <v>0.74609999999999999</v>
      </c>
      <c r="M10" s="128">
        <v>0.84079999999999999</v>
      </c>
      <c r="N10" s="127">
        <f t="shared" si="1"/>
        <v>0.80293333333333339</v>
      </c>
      <c r="O10" s="125">
        <v>0.74919999999999998</v>
      </c>
      <c r="P10" s="125">
        <v>0.61129999999999995</v>
      </c>
      <c r="Q10" s="129">
        <f t="shared" si="2"/>
        <v>0.68025000000000002</v>
      </c>
      <c r="R10" s="130">
        <f>AVERAGE(C10:E10,K10:M10,O10:P10)</f>
        <v>0.8137875</v>
      </c>
    </row>
    <row r="11" spans="1:19" ht="16.5" thickBot="1">
      <c r="A11" s="119">
        <v>8</v>
      </c>
      <c r="B11" s="121" t="s">
        <v>106</v>
      </c>
      <c r="C11" s="123">
        <v>0.89729999999999999</v>
      </c>
      <c r="D11" s="125">
        <v>0.88460000000000005</v>
      </c>
      <c r="E11" s="125">
        <v>0.89859999999999995</v>
      </c>
      <c r="F11" s="124">
        <f t="shared" si="0"/>
        <v>0.89349999999999996</v>
      </c>
      <c r="G11" s="125"/>
      <c r="H11" s="125"/>
      <c r="I11" s="125">
        <v>0.82240000000000002</v>
      </c>
      <c r="J11" s="126">
        <f t="shared" si="4"/>
        <v>0.82240000000000002</v>
      </c>
      <c r="K11" s="128">
        <v>0.79610000000000003</v>
      </c>
      <c r="L11" s="128">
        <v>0.76019999999999999</v>
      </c>
      <c r="M11" s="128">
        <v>0.80900000000000005</v>
      </c>
      <c r="N11" s="127">
        <f t="shared" si="1"/>
        <v>0.78843333333333332</v>
      </c>
      <c r="O11" s="125">
        <v>0.77900000000000003</v>
      </c>
      <c r="P11" s="125">
        <v>0.69789999999999996</v>
      </c>
      <c r="Q11" s="129">
        <f t="shared" si="2"/>
        <v>0.73845000000000005</v>
      </c>
      <c r="R11" s="130">
        <f>AVERAGE(C11:E11,I11,K11:M11,O11:P11)</f>
        <v>0.81612222222222219</v>
      </c>
    </row>
    <row r="12" spans="1:19" ht="16.5" thickBot="1">
      <c r="A12" s="119">
        <v>9</v>
      </c>
      <c r="B12" s="121" t="s">
        <v>107</v>
      </c>
      <c r="C12" s="123">
        <v>0.95650000000000002</v>
      </c>
      <c r="D12" s="125">
        <v>0.94830000000000003</v>
      </c>
      <c r="E12" s="125">
        <v>0.94910000000000005</v>
      </c>
      <c r="F12" s="124">
        <f t="shared" si="0"/>
        <v>0.95130000000000015</v>
      </c>
      <c r="G12" s="125"/>
      <c r="H12" s="125"/>
      <c r="I12" s="125"/>
      <c r="J12" s="126" t="s">
        <v>5</v>
      </c>
      <c r="K12" s="128">
        <v>0.89259999999999995</v>
      </c>
      <c r="L12" s="128">
        <v>0.85719999999999996</v>
      </c>
      <c r="M12" s="128">
        <v>0.90229999999999999</v>
      </c>
      <c r="N12" s="127">
        <f t="shared" si="1"/>
        <v>0.88403333333333334</v>
      </c>
      <c r="O12" s="125">
        <v>0.87649999999999995</v>
      </c>
      <c r="P12" s="125">
        <v>0.26640000000000003</v>
      </c>
      <c r="Q12" s="129">
        <f t="shared" si="2"/>
        <v>0.57145000000000001</v>
      </c>
      <c r="R12" s="130">
        <f>AVERAGE(C12:E12,K12:M12,O12:P12)</f>
        <v>0.83111250000000003</v>
      </c>
    </row>
    <row r="13" spans="1:19" ht="16.5" thickBot="1">
      <c r="A13" s="119">
        <v>10</v>
      </c>
      <c r="B13" s="121" t="s">
        <v>126</v>
      </c>
      <c r="C13" s="123">
        <v>0.90720000000000001</v>
      </c>
      <c r="D13" s="125">
        <v>0.9093</v>
      </c>
      <c r="E13" s="125">
        <v>0.90610000000000002</v>
      </c>
      <c r="F13" s="124">
        <f t="shared" si="0"/>
        <v>0.9075333333333333</v>
      </c>
      <c r="G13" s="125"/>
      <c r="H13" s="125"/>
      <c r="I13" s="125">
        <v>0.84130000000000005</v>
      </c>
      <c r="J13" s="126">
        <f t="shared" si="4"/>
        <v>0.84130000000000005</v>
      </c>
      <c r="K13" s="128">
        <v>0.8014</v>
      </c>
      <c r="L13" s="128">
        <v>0.76480000000000004</v>
      </c>
      <c r="M13" s="128">
        <v>0.81469999999999998</v>
      </c>
      <c r="N13" s="127">
        <f t="shared" si="1"/>
        <v>0.7936333333333333</v>
      </c>
      <c r="O13" s="125">
        <v>0.78380000000000005</v>
      </c>
      <c r="P13" s="125">
        <v>0.76880000000000004</v>
      </c>
      <c r="Q13" s="129">
        <f t="shared" si="2"/>
        <v>0.77629999999999999</v>
      </c>
      <c r="R13" s="130">
        <f>AVERAGE(C13:E13,I13,K13:M13,O13:P13)</f>
        <v>0.83304444444444448</v>
      </c>
    </row>
    <row r="14" spans="1:19" ht="16.5" thickBot="1">
      <c r="A14" s="119">
        <v>11</v>
      </c>
      <c r="B14" s="121" t="s">
        <v>108</v>
      </c>
      <c r="C14" s="123">
        <v>0.96760000000000002</v>
      </c>
      <c r="D14" s="125">
        <v>0.94489999999999996</v>
      </c>
      <c r="E14" s="125">
        <v>0.95789999999999997</v>
      </c>
      <c r="F14" s="124">
        <f t="shared" si="0"/>
        <v>0.95679999999999998</v>
      </c>
      <c r="G14" s="125"/>
      <c r="H14" s="125"/>
      <c r="I14" s="125"/>
      <c r="J14" s="126" t="s">
        <v>5</v>
      </c>
      <c r="K14" s="128">
        <v>0.73829999999999996</v>
      </c>
      <c r="L14" s="128">
        <v>0.7631</v>
      </c>
      <c r="M14" s="128">
        <v>0.88870000000000005</v>
      </c>
      <c r="N14" s="127">
        <f t="shared" si="1"/>
        <v>0.79669999999999996</v>
      </c>
      <c r="O14" s="125">
        <v>0.83489999999999998</v>
      </c>
      <c r="P14" s="125">
        <v>0.57640000000000002</v>
      </c>
      <c r="Q14" s="129">
        <f t="shared" si="2"/>
        <v>0.70565</v>
      </c>
      <c r="R14" s="130">
        <f>AVERAGE(C14:E14,K14:M14,O14:P14)</f>
        <v>0.83397499999999991</v>
      </c>
    </row>
    <row r="15" spans="1:19" ht="16.5" thickBot="1">
      <c r="A15" s="119">
        <v>12</v>
      </c>
      <c r="B15" s="121" t="s">
        <v>109</v>
      </c>
      <c r="C15" s="123">
        <v>0.90910000000000002</v>
      </c>
      <c r="D15" s="125">
        <v>0.91239999999999999</v>
      </c>
      <c r="E15" s="125">
        <v>0.92620000000000002</v>
      </c>
      <c r="F15" s="124">
        <f t="shared" si="0"/>
        <v>0.91590000000000005</v>
      </c>
      <c r="G15" s="125"/>
      <c r="H15" s="125"/>
      <c r="I15" s="125">
        <v>0.89080000000000004</v>
      </c>
      <c r="J15" s="126">
        <f t="shared" si="4"/>
        <v>0.89080000000000004</v>
      </c>
      <c r="K15" s="128">
        <v>0.87919999999999998</v>
      </c>
      <c r="L15" s="128">
        <v>0.84099999999999997</v>
      </c>
      <c r="M15" s="128">
        <v>0.88109999999999999</v>
      </c>
      <c r="N15" s="127">
        <f t="shared" si="1"/>
        <v>0.86710000000000009</v>
      </c>
      <c r="O15" s="125">
        <v>0.80030000000000001</v>
      </c>
      <c r="P15" s="125">
        <v>0.52280000000000004</v>
      </c>
      <c r="Q15" s="129">
        <f t="shared" si="2"/>
        <v>0.66155000000000008</v>
      </c>
      <c r="R15" s="130">
        <f>AVERAGE(C15:E15,I15,K15:M15,O15:P15)</f>
        <v>0.84032222222222219</v>
      </c>
    </row>
    <row r="16" spans="1:19" ht="16.5" thickBot="1">
      <c r="A16" s="119">
        <v>13</v>
      </c>
      <c r="B16" s="121" t="s">
        <v>127</v>
      </c>
      <c r="C16" s="123">
        <v>0.91820000000000002</v>
      </c>
      <c r="D16" s="125">
        <v>0.89800000000000002</v>
      </c>
      <c r="E16" s="125">
        <v>0.91620000000000001</v>
      </c>
      <c r="F16" s="124">
        <f t="shared" si="0"/>
        <v>0.91080000000000005</v>
      </c>
      <c r="G16" s="125"/>
      <c r="H16" s="125"/>
      <c r="I16" s="125"/>
      <c r="J16" s="126" t="s">
        <v>5</v>
      </c>
      <c r="K16" s="128">
        <v>0.79259999999999997</v>
      </c>
      <c r="L16" s="128">
        <v>0.75290000000000001</v>
      </c>
      <c r="M16" s="128">
        <v>0.81530000000000002</v>
      </c>
      <c r="N16" s="127">
        <f t="shared" si="1"/>
        <v>0.78693333333333337</v>
      </c>
      <c r="O16" s="125">
        <v>0.80259999999999998</v>
      </c>
      <c r="P16" s="125">
        <v>0.78739999999999999</v>
      </c>
      <c r="Q16" s="129">
        <f t="shared" si="2"/>
        <v>0.79499999999999993</v>
      </c>
      <c r="R16" s="130">
        <f>AVERAGE(C16:E16,K16:M16,O16:P16)</f>
        <v>0.83540000000000003</v>
      </c>
    </row>
    <row r="17" spans="1:18" ht="16.5" thickBot="1">
      <c r="A17" s="119">
        <v>14</v>
      </c>
      <c r="B17" s="121" t="s">
        <v>110</v>
      </c>
      <c r="C17" s="123">
        <v>0.91139999999999999</v>
      </c>
      <c r="D17" s="125">
        <v>0.90480000000000005</v>
      </c>
      <c r="E17" s="125">
        <v>0.90610000000000002</v>
      </c>
      <c r="F17" s="124">
        <f t="shared" si="0"/>
        <v>0.90743333333333343</v>
      </c>
      <c r="G17" s="125"/>
      <c r="H17" s="125"/>
      <c r="I17" s="125">
        <v>0.79810000000000003</v>
      </c>
      <c r="J17" s="126">
        <f t="shared" si="4"/>
        <v>0.79810000000000003</v>
      </c>
      <c r="K17" s="128">
        <v>0.81850000000000001</v>
      </c>
      <c r="L17" s="128">
        <v>0.80589999999999995</v>
      </c>
      <c r="M17" s="128">
        <v>0.84840000000000004</v>
      </c>
      <c r="N17" s="127">
        <f t="shared" si="1"/>
        <v>0.82426666666666681</v>
      </c>
      <c r="O17" s="125">
        <v>0.82379999999999998</v>
      </c>
      <c r="P17" s="125">
        <v>0.77890000000000004</v>
      </c>
      <c r="Q17" s="129">
        <f t="shared" si="2"/>
        <v>0.80135000000000001</v>
      </c>
      <c r="R17" s="130">
        <f>AVERAGE(C17:E17,I17,K17:M17,O17:P17)</f>
        <v>0.84398888888888901</v>
      </c>
    </row>
    <row r="18" spans="1:18" ht="16.5" thickBot="1">
      <c r="A18" s="119">
        <v>15</v>
      </c>
      <c r="B18" s="132" t="s">
        <v>111</v>
      </c>
      <c r="C18" s="133">
        <v>0.9173</v>
      </c>
      <c r="D18" s="134">
        <v>0.90900000000000003</v>
      </c>
      <c r="E18" s="134">
        <v>0.90580000000000005</v>
      </c>
      <c r="F18" s="124">
        <f t="shared" si="0"/>
        <v>0.91069999999999995</v>
      </c>
      <c r="G18" s="134"/>
      <c r="H18" s="134"/>
      <c r="I18" s="134">
        <v>0.88739999999999997</v>
      </c>
      <c r="J18" s="126">
        <f t="shared" si="4"/>
        <v>0.88739999999999997</v>
      </c>
      <c r="K18" s="135">
        <v>0.8488</v>
      </c>
      <c r="L18" s="135">
        <v>0.81200000000000006</v>
      </c>
      <c r="M18" s="135">
        <v>0.83550000000000002</v>
      </c>
      <c r="N18" s="127">
        <f t="shared" si="1"/>
        <v>0.83210000000000006</v>
      </c>
      <c r="O18" s="134">
        <v>0.80489999999999995</v>
      </c>
      <c r="P18" s="134">
        <v>0.76749999999999996</v>
      </c>
      <c r="Q18" s="129">
        <f t="shared" si="2"/>
        <v>0.78620000000000001</v>
      </c>
      <c r="R18" s="130">
        <f>AVERAGE(C18:E18,I18,K18:M18,O18:P18)</f>
        <v>0.85424444444444447</v>
      </c>
    </row>
    <row r="19" spans="1:18" ht="18.75" thickBot="1">
      <c r="B19" s="136" t="s">
        <v>112</v>
      </c>
      <c r="C19" s="137">
        <f>AVERAGE(C4:C18)</f>
        <v>0.90822666666666696</v>
      </c>
      <c r="D19" s="137">
        <f t="shared" ref="D19:P19" si="5">AVERAGE(D4:D18)</f>
        <v>0.90132666666666672</v>
      </c>
      <c r="E19" s="137">
        <f t="shared" si="5"/>
        <v>0.90119333333333329</v>
      </c>
      <c r="F19" s="124">
        <f t="shared" si="0"/>
        <v>0.9035822222222224</v>
      </c>
      <c r="G19" s="137" t="e">
        <f t="shared" si="5"/>
        <v>#DIV/0!</v>
      </c>
      <c r="H19" s="137" t="e">
        <f t="shared" si="5"/>
        <v>#DIV/0!</v>
      </c>
      <c r="I19" s="137">
        <f t="shared" si="5"/>
        <v>0.83647142857142853</v>
      </c>
      <c r="J19" s="126">
        <f>AVERAGE(J4:J18)</f>
        <v>0.83647142857142853</v>
      </c>
      <c r="K19" s="137">
        <f t="shared" si="5"/>
        <v>0.78820666666666672</v>
      </c>
      <c r="L19" s="137">
        <f t="shared" si="5"/>
        <v>0.76558666666666653</v>
      </c>
      <c r="M19" s="137">
        <f t="shared" si="5"/>
        <v>0.82250666666666672</v>
      </c>
      <c r="N19" s="127">
        <f t="shared" si="1"/>
        <v>0.79209999999999992</v>
      </c>
      <c r="O19" s="137">
        <f t="shared" si="5"/>
        <v>0.77178666666666673</v>
      </c>
      <c r="P19" s="137">
        <f t="shared" si="5"/>
        <v>0.61792000000000002</v>
      </c>
      <c r="Q19" s="129">
        <f t="shared" si="2"/>
        <v>0.69485333333333332</v>
      </c>
      <c r="R19" s="130">
        <f>AVERAGE(C19:E19,I19,K19:M19,O19:P19)</f>
        <v>0.81258052910052903</v>
      </c>
    </row>
  </sheetData>
  <conditionalFormatting sqref="C4:J18 F4:F19 J4:J19">
    <cfRule type="colorScale" priority="7">
      <colorScale>
        <cfvo type="min"/>
        <cfvo type="percent" val="80"/>
        <cfvo type="percent" val="95"/>
        <color rgb="FFFF0000"/>
        <color rgb="FFFFFF00"/>
        <color rgb="FF1CE21C"/>
      </colorScale>
    </cfRule>
  </conditionalFormatting>
  <conditionalFormatting sqref="K4:N18 N4:N19">
    <cfRule type="colorScale" priority="6">
      <colorScale>
        <cfvo type="min"/>
        <cfvo type="percent" val="80"/>
        <cfvo type="percent" val="95"/>
        <color rgb="FFFF0000"/>
        <color rgb="FFFFFF00"/>
        <color rgb="FF1CE21C"/>
      </colorScale>
    </cfRule>
  </conditionalFormatting>
  <conditionalFormatting sqref="O4:P18">
    <cfRule type="colorScale" priority="5">
      <colorScale>
        <cfvo type="min"/>
        <cfvo type="percent" val="80"/>
        <cfvo type="percent" val="95"/>
        <color rgb="FFFF0000"/>
        <color rgb="FFFFFF00"/>
        <color rgb="FF1CE21C"/>
      </colorScale>
    </cfRule>
  </conditionalFormatting>
  <conditionalFormatting sqref="Q4:Q19">
    <cfRule type="colorScale" priority="4">
      <colorScale>
        <cfvo type="min"/>
        <cfvo type="percent" val="80"/>
        <cfvo type="percent" val="95"/>
        <color rgb="FFFF0000"/>
        <color rgb="FFFFFF00"/>
        <color rgb="FF1CE21C"/>
      </colorScale>
    </cfRule>
  </conditionalFormatting>
  <conditionalFormatting sqref="R4:R18">
    <cfRule type="colorScale" priority="3">
      <colorScale>
        <cfvo type="min"/>
        <cfvo type="percent" val="80"/>
        <cfvo type="percent" val="95"/>
        <color rgb="FFFF0000"/>
        <color rgb="FFFFFF00"/>
        <color rgb="FF1CE21C"/>
      </colorScale>
    </cfRule>
  </conditionalFormatting>
  <conditionalFormatting sqref="C19:Q19">
    <cfRule type="colorScale" priority="2">
      <colorScale>
        <cfvo type="min"/>
        <cfvo type="percent" val="80"/>
        <cfvo type="percent" val="95"/>
        <color rgb="FFFF0000"/>
        <color rgb="FFFFFF00"/>
        <color rgb="FF1CE21C"/>
      </colorScale>
    </cfRule>
  </conditionalFormatting>
  <conditionalFormatting sqref="R19">
    <cfRule type="colorScale" priority="1">
      <colorScale>
        <cfvo type="min"/>
        <cfvo type="percent" val="80"/>
        <cfvo type="percent" val="95"/>
        <color rgb="FFFF0000"/>
        <color rgb="FFFFFF00"/>
        <color rgb="FF1CE21C"/>
      </colorScale>
    </cfRule>
  </conditionalFormatting>
  <pageMargins left="0.31496062992125984" right="0.31496062992125984" top="0.74803149606299213" bottom="0.74803149606299213" header="0.31496062992125984" footer="0.31496062992125984"/>
  <pageSetup paperSize="9" scale="6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9"/>
  <sheetViews>
    <sheetView zoomScale="80" zoomScaleNormal="80" workbookViewId="0">
      <selection activeCell="F22" sqref="F22"/>
    </sheetView>
  </sheetViews>
  <sheetFormatPr defaultRowHeight="15"/>
  <cols>
    <col min="1" max="1" width="6.42578125" style="173" customWidth="1"/>
    <col min="2" max="2" width="30.42578125" customWidth="1"/>
    <col min="3" max="3" width="9.42578125" bestFit="1" customWidth="1"/>
    <col min="18" max="18" width="10.85546875" bestFit="1" customWidth="1"/>
  </cols>
  <sheetData>
    <row r="1" spans="1:18" s="1" customFormat="1">
      <c r="A1" s="173"/>
      <c r="B1" s="139" t="s">
        <v>113</v>
      </c>
    </row>
    <row r="2" spans="1:18" s="1" customFormat="1" ht="15.75" thickBot="1">
      <c r="A2" s="173"/>
    </row>
    <row r="3" spans="1:18" s="1" customFormat="1" ht="21.75" customHeight="1" thickBot="1">
      <c r="A3" s="174" t="s">
        <v>100</v>
      </c>
      <c r="B3" s="171" t="s">
        <v>129</v>
      </c>
      <c r="C3" s="115" t="s">
        <v>130</v>
      </c>
      <c r="D3" s="115" t="s">
        <v>131</v>
      </c>
      <c r="E3" s="115" t="s">
        <v>132</v>
      </c>
      <c r="F3" s="115" t="s">
        <v>114</v>
      </c>
      <c r="G3" s="115" t="s">
        <v>92</v>
      </c>
      <c r="H3" s="115" t="s">
        <v>93</v>
      </c>
      <c r="I3" s="115" t="s">
        <v>94</v>
      </c>
      <c r="J3" s="115" t="s">
        <v>115</v>
      </c>
      <c r="K3" s="115" t="s">
        <v>95</v>
      </c>
      <c r="L3" s="115" t="s">
        <v>96</v>
      </c>
      <c r="M3" s="115" t="s">
        <v>97</v>
      </c>
      <c r="N3" s="115" t="s">
        <v>116</v>
      </c>
      <c r="O3" s="115" t="s">
        <v>98</v>
      </c>
      <c r="P3" s="115" t="s">
        <v>99</v>
      </c>
      <c r="Q3" s="116" t="s">
        <v>117</v>
      </c>
      <c r="R3" s="177">
        <v>2021</v>
      </c>
    </row>
    <row r="4" spans="1:18" ht="16.5" thickBot="1">
      <c r="A4" s="175">
        <v>1</v>
      </c>
      <c r="B4" s="172" t="s">
        <v>123</v>
      </c>
      <c r="C4" s="122" t="s">
        <v>5</v>
      </c>
      <c r="D4" s="124"/>
      <c r="E4" s="124"/>
      <c r="F4" s="124" t="e">
        <f>AVERAGE(C4:E4)</f>
        <v>#DIV/0!</v>
      </c>
      <c r="G4" s="124"/>
      <c r="H4" s="124"/>
      <c r="I4" s="124"/>
      <c r="J4" s="126" t="e">
        <f>AVERAGE(G4:I4)</f>
        <v>#DIV/0!</v>
      </c>
      <c r="K4" s="127"/>
      <c r="L4" s="127"/>
      <c r="M4" s="127"/>
      <c r="N4" s="127" t="e">
        <f>AVERAGE(K4:M4)</f>
        <v>#DIV/0!</v>
      </c>
      <c r="O4" s="124"/>
      <c r="P4" s="124"/>
      <c r="Q4" s="129" t="e">
        <f>AVERAGE(O4:P4)</f>
        <v>#DIV/0!</v>
      </c>
      <c r="R4" s="130" t="e">
        <f>AVERAGE(C4:E4,G4:I4,K4:M4,O4:P4)</f>
        <v>#DIV/0!</v>
      </c>
    </row>
    <row r="5" spans="1:18" ht="16.5" thickBot="1">
      <c r="A5" s="176">
        <v>2</v>
      </c>
      <c r="B5" s="120" t="s">
        <v>128</v>
      </c>
      <c r="C5" s="123"/>
      <c r="D5" s="125"/>
      <c r="E5" s="125"/>
      <c r="F5" s="124" t="e">
        <f t="shared" ref="F5:F19" si="0">AVERAGE(C5:E5)</f>
        <v>#DIV/0!</v>
      </c>
      <c r="G5" s="125"/>
      <c r="H5" s="125"/>
      <c r="I5" s="125"/>
      <c r="J5" s="126" t="e">
        <f t="shared" ref="J5:J19" si="1">AVERAGE(G5:I5)</f>
        <v>#DIV/0!</v>
      </c>
      <c r="K5" s="128"/>
      <c r="L5" s="128"/>
      <c r="M5" s="128"/>
      <c r="N5" s="127" t="e">
        <f t="shared" ref="N5:N19" si="2">AVERAGE(K5:M5)</f>
        <v>#DIV/0!</v>
      </c>
      <c r="O5" s="125"/>
      <c r="P5" s="125"/>
      <c r="Q5" s="129" t="e">
        <f t="shared" ref="Q5:Q19" si="3">AVERAGE(O5:P5)</f>
        <v>#DIV/0!</v>
      </c>
      <c r="R5" s="130" t="e">
        <f t="shared" ref="R5:R18" si="4">AVERAGE(C5:E5,G5:I5,K5:M5,O5:P5)</f>
        <v>#DIV/0!</v>
      </c>
    </row>
    <row r="6" spans="1:18" ht="16.5" thickBot="1">
      <c r="A6" s="176">
        <v>3</v>
      </c>
      <c r="B6" s="121" t="s">
        <v>102</v>
      </c>
      <c r="C6" s="123"/>
      <c r="D6" s="125"/>
      <c r="E6" s="125"/>
      <c r="F6" s="124" t="e">
        <f t="shared" si="0"/>
        <v>#DIV/0!</v>
      </c>
      <c r="G6" s="125"/>
      <c r="H6" s="125"/>
      <c r="I6" s="125"/>
      <c r="J6" s="126" t="e">
        <f t="shared" si="1"/>
        <v>#DIV/0!</v>
      </c>
      <c r="K6" s="128"/>
      <c r="L6" s="128"/>
      <c r="M6" s="128"/>
      <c r="N6" s="127" t="e">
        <f t="shared" si="2"/>
        <v>#DIV/0!</v>
      </c>
      <c r="O6" s="125"/>
      <c r="P6" s="125"/>
      <c r="Q6" s="129" t="e">
        <f t="shared" si="3"/>
        <v>#DIV/0!</v>
      </c>
      <c r="R6" s="130" t="e">
        <f t="shared" si="4"/>
        <v>#DIV/0!</v>
      </c>
    </row>
    <row r="7" spans="1:18" ht="16.5" thickBot="1">
      <c r="A7" s="176">
        <v>4</v>
      </c>
      <c r="B7" s="121" t="s">
        <v>103</v>
      </c>
      <c r="C7" s="123"/>
      <c r="D7" s="125"/>
      <c r="E7" s="125"/>
      <c r="F7" s="124" t="e">
        <f t="shared" si="0"/>
        <v>#DIV/0!</v>
      </c>
      <c r="G7" s="125"/>
      <c r="H7" s="125"/>
      <c r="I7" s="125"/>
      <c r="J7" s="126" t="e">
        <f t="shared" si="1"/>
        <v>#DIV/0!</v>
      </c>
      <c r="K7" s="128"/>
      <c r="L7" s="128"/>
      <c r="M7" s="128"/>
      <c r="N7" s="127" t="e">
        <f t="shared" si="2"/>
        <v>#DIV/0!</v>
      </c>
      <c r="O7" s="125"/>
      <c r="P7" s="125"/>
      <c r="Q7" s="129" t="e">
        <f t="shared" si="3"/>
        <v>#DIV/0!</v>
      </c>
      <c r="R7" s="130" t="e">
        <f t="shared" si="4"/>
        <v>#DIV/0!</v>
      </c>
    </row>
    <row r="8" spans="1:18" ht="16.5" thickBot="1">
      <c r="A8" s="176">
        <v>5</v>
      </c>
      <c r="B8" s="121" t="s">
        <v>125</v>
      </c>
      <c r="C8" s="123"/>
      <c r="D8" s="125"/>
      <c r="E8" s="125"/>
      <c r="F8" s="124" t="e">
        <f t="shared" si="0"/>
        <v>#DIV/0!</v>
      </c>
      <c r="G8" s="125"/>
      <c r="H8" s="125"/>
      <c r="I8" s="125"/>
      <c r="J8" s="126" t="e">
        <f t="shared" si="1"/>
        <v>#DIV/0!</v>
      </c>
      <c r="K8" s="128"/>
      <c r="L8" s="128"/>
      <c r="M8" s="128"/>
      <c r="N8" s="127" t="e">
        <f t="shared" si="2"/>
        <v>#DIV/0!</v>
      </c>
      <c r="O8" s="125"/>
      <c r="P8" s="125"/>
      <c r="Q8" s="129" t="e">
        <f t="shared" si="3"/>
        <v>#DIV/0!</v>
      </c>
      <c r="R8" s="130" t="e">
        <f t="shared" si="4"/>
        <v>#DIV/0!</v>
      </c>
    </row>
    <row r="9" spans="1:18" ht="16.5" thickBot="1">
      <c r="A9" s="176">
        <v>6</v>
      </c>
      <c r="B9" s="121" t="s">
        <v>104</v>
      </c>
      <c r="C9" s="123"/>
      <c r="D9" s="125"/>
      <c r="E9" s="125"/>
      <c r="F9" s="124" t="e">
        <f t="shared" si="0"/>
        <v>#DIV/0!</v>
      </c>
      <c r="G9" s="125"/>
      <c r="H9" s="125"/>
      <c r="I9" s="125"/>
      <c r="J9" s="126" t="e">
        <f t="shared" si="1"/>
        <v>#DIV/0!</v>
      </c>
      <c r="K9" s="128"/>
      <c r="L9" s="128"/>
      <c r="M9" s="128"/>
      <c r="N9" s="127" t="e">
        <f t="shared" si="2"/>
        <v>#DIV/0!</v>
      </c>
      <c r="O9" s="125"/>
      <c r="P9" s="125"/>
      <c r="Q9" s="129" t="e">
        <f t="shared" si="3"/>
        <v>#DIV/0!</v>
      </c>
      <c r="R9" s="130" t="e">
        <f t="shared" si="4"/>
        <v>#DIV/0!</v>
      </c>
    </row>
    <row r="10" spans="1:18" ht="16.5" thickBot="1">
      <c r="A10" s="176">
        <v>7</v>
      </c>
      <c r="B10" s="121" t="s">
        <v>105</v>
      </c>
      <c r="C10" s="123"/>
      <c r="D10" s="125"/>
      <c r="E10" s="125"/>
      <c r="F10" s="124" t="e">
        <f t="shared" si="0"/>
        <v>#DIV/0!</v>
      </c>
      <c r="G10" s="125"/>
      <c r="H10" s="125"/>
      <c r="I10" s="125"/>
      <c r="J10" s="126" t="e">
        <f t="shared" si="1"/>
        <v>#DIV/0!</v>
      </c>
      <c r="K10" s="128"/>
      <c r="L10" s="128"/>
      <c r="M10" s="128"/>
      <c r="N10" s="127" t="e">
        <f t="shared" si="2"/>
        <v>#DIV/0!</v>
      </c>
      <c r="O10" s="125"/>
      <c r="P10" s="125"/>
      <c r="Q10" s="129" t="e">
        <f t="shared" si="3"/>
        <v>#DIV/0!</v>
      </c>
      <c r="R10" s="130" t="e">
        <f t="shared" si="4"/>
        <v>#DIV/0!</v>
      </c>
    </row>
    <row r="11" spans="1:18" ht="16.5" thickBot="1">
      <c r="A11" s="176">
        <v>8</v>
      </c>
      <c r="B11" s="121" t="s">
        <v>106</v>
      </c>
      <c r="C11" s="123"/>
      <c r="D11" s="125"/>
      <c r="E11" s="125"/>
      <c r="F11" s="124" t="e">
        <f t="shared" si="0"/>
        <v>#DIV/0!</v>
      </c>
      <c r="G11" s="125"/>
      <c r="H11" s="125"/>
      <c r="I11" s="125"/>
      <c r="J11" s="126" t="e">
        <f t="shared" si="1"/>
        <v>#DIV/0!</v>
      </c>
      <c r="K11" s="128"/>
      <c r="L11" s="128"/>
      <c r="M11" s="128"/>
      <c r="N11" s="127" t="e">
        <f t="shared" si="2"/>
        <v>#DIV/0!</v>
      </c>
      <c r="O11" s="125"/>
      <c r="P11" s="125"/>
      <c r="Q11" s="129" t="e">
        <f t="shared" si="3"/>
        <v>#DIV/0!</v>
      </c>
      <c r="R11" s="130" t="e">
        <f t="shared" si="4"/>
        <v>#DIV/0!</v>
      </c>
    </row>
    <row r="12" spans="1:18" ht="16.5" thickBot="1">
      <c r="A12" s="176">
        <v>9</v>
      </c>
      <c r="B12" s="121" t="s">
        <v>107</v>
      </c>
      <c r="C12" s="123"/>
      <c r="D12" s="125"/>
      <c r="E12" s="125"/>
      <c r="F12" s="124" t="e">
        <f t="shared" si="0"/>
        <v>#DIV/0!</v>
      </c>
      <c r="G12" s="125"/>
      <c r="H12" s="125"/>
      <c r="I12" s="125"/>
      <c r="J12" s="126" t="e">
        <f t="shared" si="1"/>
        <v>#DIV/0!</v>
      </c>
      <c r="K12" s="128"/>
      <c r="L12" s="128"/>
      <c r="M12" s="128"/>
      <c r="N12" s="127" t="e">
        <f t="shared" si="2"/>
        <v>#DIV/0!</v>
      </c>
      <c r="O12" s="125"/>
      <c r="P12" s="125"/>
      <c r="Q12" s="129" t="e">
        <f t="shared" si="3"/>
        <v>#DIV/0!</v>
      </c>
      <c r="R12" s="130" t="e">
        <f t="shared" si="4"/>
        <v>#DIV/0!</v>
      </c>
    </row>
    <row r="13" spans="1:18" ht="16.5" thickBot="1">
      <c r="A13" s="176">
        <v>10</v>
      </c>
      <c r="B13" s="121" t="s">
        <v>126</v>
      </c>
      <c r="C13" s="123"/>
      <c r="D13" s="125"/>
      <c r="E13" s="125"/>
      <c r="F13" s="124" t="e">
        <f t="shared" si="0"/>
        <v>#DIV/0!</v>
      </c>
      <c r="G13" s="125"/>
      <c r="H13" s="125"/>
      <c r="I13" s="125"/>
      <c r="J13" s="126" t="e">
        <f t="shared" si="1"/>
        <v>#DIV/0!</v>
      </c>
      <c r="K13" s="128"/>
      <c r="L13" s="128"/>
      <c r="M13" s="128"/>
      <c r="N13" s="127" t="e">
        <f t="shared" si="2"/>
        <v>#DIV/0!</v>
      </c>
      <c r="O13" s="125"/>
      <c r="P13" s="125"/>
      <c r="Q13" s="129" t="e">
        <f t="shared" si="3"/>
        <v>#DIV/0!</v>
      </c>
      <c r="R13" s="130" t="e">
        <f t="shared" si="4"/>
        <v>#DIV/0!</v>
      </c>
    </row>
    <row r="14" spans="1:18" ht="16.5" thickBot="1">
      <c r="A14" s="176">
        <v>11</v>
      </c>
      <c r="B14" s="121" t="s">
        <v>108</v>
      </c>
      <c r="C14" s="123"/>
      <c r="D14" s="125"/>
      <c r="E14" s="125"/>
      <c r="F14" s="124" t="e">
        <f t="shared" si="0"/>
        <v>#DIV/0!</v>
      </c>
      <c r="G14" s="125"/>
      <c r="H14" s="125"/>
      <c r="I14" s="125"/>
      <c r="J14" s="126" t="e">
        <f t="shared" si="1"/>
        <v>#DIV/0!</v>
      </c>
      <c r="K14" s="128"/>
      <c r="L14" s="128"/>
      <c r="M14" s="128"/>
      <c r="N14" s="127" t="e">
        <f t="shared" si="2"/>
        <v>#DIV/0!</v>
      </c>
      <c r="O14" s="125"/>
      <c r="P14" s="125"/>
      <c r="Q14" s="129" t="e">
        <f t="shared" si="3"/>
        <v>#DIV/0!</v>
      </c>
      <c r="R14" s="130" t="e">
        <f t="shared" si="4"/>
        <v>#DIV/0!</v>
      </c>
    </row>
    <row r="15" spans="1:18" ht="16.5" thickBot="1">
      <c r="A15" s="176">
        <v>12</v>
      </c>
      <c r="B15" s="121" t="s">
        <v>109</v>
      </c>
      <c r="C15" s="123"/>
      <c r="D15" s="125"/>
      <c r="E15" s="125"/>
      <c r="F15" s="124" t="e">
        <f t="shared" si="0"/>
        <v>#DIV/0!</v>
      </c>
      <c r="G15" s="125"/>
      <c r="H15" s="125"/>
      <c r="I15" s="125"/>
      <c r="J15" s="126" t="e">
        <f t="shared" si="1"/>
        <v>#DIV/0!</v>
      </c>
      <c r="K15" s="128"/>
      <c r="L15" s="128"/>
      <c r="M15" s="128"/>
      <c r="N15" s="127" t="e">
        <f t="shared" si="2"/>
        <v>#DIV/0!</v>
      </c>
      <c r="O15" s="125"/>
      <c r="P15" s="125"/>
      <c r="Q15" s="129" t="e">
        <f t="shared" si="3"/>
        <v>#DIV/0!</v>
      </c>
      <c r="R15" s="130" t="e">
        <f t="shared" si="4"/>
        <v>#DIV/0!</v>
      </c>
    </row>
    <row r="16" spans="1:18" ht="16.5" thickBot="1">
      <c r="A16" s="176">
        <v>13</v>
      </c>
      <c r="B16" s="121" t="s">
        <v>127</v>
      </c>
      <c r="C16" s="123"/>
      <c r="D16" s="125"/>
      <c r="E16" s="125"/>
      <c r="F16" s="124" t="e">
        <f t="shared" si="0"/>
        <v>#DIV/0!</v>
      </c>
      <c r="G16" s="125"/>
      <c r="H16" s="125"/>
      <c r="I16" s="125"/>
      <c r="J16" s="126" t="e">
        <f t="shared" si="1"/>
        <v>#DIV/0!</v>
      </c>
      <c r="K16" s="128"/>
      <c r="L16" s="128"/>
      <c r="M16" s="128"/>
      <c r="N16" s="127" t="e">
        <f t="shared" si="2"/>
        <v>#DIV/0!</v>
      </c>
      <c r="O16" s="125"/>
      <c r="P16" s="125"/>
      <c r="Q16" s="129" t="e">
        <f t="shared" si="3"/>
        <v>#DIV/0!</v>
      </c>
      <c r="R16" s="130" t="e">
        <f t="shared" si="4"/>
        <v>#DIV/0!</v>
      </c>
    </row>
    <row r="17" spans="1:18" ht="16.5" thickBot="1">
      <c r="A17" s="176">
        <v>14</v>
      </c>
      <c r="B17" s="121" t="s">
        <v>110</v>
      </c>
      <c r="C17" s="123"/>
      <c r="D17" s="125"/>
      <c r="E17" s="125"/>
      <c r="F17" s="124" t="e">
        <f t="shared" si="0"/>
        <v>#DIV/0!</v>
      </c>
      <c r="G17" s="125"/>
      <c r="H17" s="125"/>
      <c r="I17" s="125"/>
      <c r="J17" s="126" t="e">
        <f t="shared" si="1"/>
        <v>#DIV/0!</v>
      </c>
      <c r="K17" s="128"/>
      <c r="L17" s="128"/>
      <c r="M17" s="128"/>
      <c r="N17" s="127" t="e">
        <f t="shared" si="2"/>
        <v>#DIV/0!</v>
      </c>
      <c r="O17" s="125"/>
      <c r="P17" s="125"/>
      <c r="Q17" s="129" t="e">
        <f t="shared" si="3"/>
        <v>#DIV/0!</v>
      </c>
      <c r="R17" s="130" t="e">
        <f t="shared" si="4"/>
        <v>#DIV/0!</v>
      </c>
    </row>
    <row r="18" spans="1:18" ht="16.5" thickBot="1">
      <c r="A18" s="176">
        <v>15</v>
      </c>
      <c r="B18" s="132" t="s">
        <v>111</v>
      </c>
      <c r="C18" s="133"/>
      <c r="D18" s="134"/>
      <c r="E18" s="134"/>
      <c r="F18" s="124" t="e">
        <f t="shared" si="0"/>
        <v>#DIV/0!</v>
      </c>
      <c r="G18" s="134"/>
      <c r="H18" s="134"/>
      <c r="I18" s="134"/>
      <c r="J18" s="126" t="e">
        <f t="shared" si="1"/>
        <v>#DIV/0!</v>
      </c>
      <c r="K18" s="135"/>
      <c r="L18" s="135"/>
      <c r="M18" s="135"/>
      <c r="N18" s="127" t="e">
        <f t="shared" si="2"/>
        <v>#DIV/0!</v>
      </c>
      <c r="O18" s="134"/>
      <c r="P18" s="134"/>
      <c r="Q18" s="129" t="e">
        <f t="shared" si="3"/>
        <v>#DIV/0!</v>
      </c>
      <c r="R18" s="130" t="e">
        <f t="shared" si="4"/>
        <v>#DIV/0!</v>
      </c>
    </row>
    <row r="19" spans="1:18" ht="18.75" thickBot="1">
      <c r="B19" s="136" t="s">
        <v>112</v>
      </c>
      <c r="C19" s="137" t="e">
        <f>AVERAGE(C4:C18)</f>
        <v>#DIV/0!</v>
      </c>
      <c r="D19" s="137" t="e">
        <f t="shared" ref="D19:R19" si="5">AVERAGE(D4:D18)</f>
        <v>#DIV/0!</v>
      </c>
      <c r="E19" s="137" t="e">
        <f t="shared" si="5"/>
        <v>#DIV/0!</v>
      </c>
      <c r="F19" s="140" t="e">
        <f t="shared" si="0"/>
        <v>#DIV/0!</v>
      </c>
      <c r="G19" s="137" t="e">
        <f t="shared" si="5"/>
        <v>#DIV/0!</v>
      </c>
      <c r="H19" s="137" t="e">
        <f t="shared" si="5"/>
        <v>#DIV/0!</v>
      </c>
      <c r="I19" s="137" t="e">
        <f t="shared" si="5"/>
        <v>#DIV/0!</v>
      </c>
      <c r="J19" s="141" t="e">
        <f t="shared" si="1"/>
        <v>#DIV/0!</v>
      </c>
      <c r="K19" s="137" t="e">
        <f t="shared" si="5"/>
        <v>#DIV/0!</v>
      </c>
      <c r="L19" s="137" t="e">
        <f t="shared" si="5"/>
        <v>#DIV/0!</v>
      </c>
      <c r="M19" s="137" t="e">
        <f t="shared" si="5"/>
        <v>#DIV/0!</v>
      </c>
      <c r="N19" s="142" t="e">
        <f t="shared" si="2"/>
        <v>#DIV/0!</v>
      </c>
      <c r="O19" s="137" t="e">
        <f t="shared" si="5"/>
        <v>#DIV/0!</v>
      </c>
      <c r="P19" s="137" t="e">
        <f t="shared" si="5"/>
        <v>#DIV/0!</v>
      </c>
      <c r="Q19" s="143" t="e">
        <f t="shared" si="3"/>
        <v>#DIV/0!</v>
      </c>
      <c r="R19" s="138" t="e">
        <f t="shared" si="5"/>
        <v>#DIV/0!</v>
      </c>
    </row>
  </sheetData>
  <conditionalFormatting sqref="C4:J18 F19 J19">
    <cfRule type="colorScale" priority="6">
      <colorScale>
        <cfvo type="min"/>
        <cfvo type="percent" val="80"/>
        <cfvo type="percent" val="95"/>
        <color rgb="FFFF0000"/>
        <color rgb="FFFFFF00"/>
        <color rgb="FF1CE21C"/>
      </colorScale>
    </cfRule>
  </conditionalFormatting>
  <conditionalFormatting sqref="K4:N18 N19">
    <cfRule type="colorScale" priority="5">
      <colorScale>
        <cfvo type="min"/>
        <cfvo type="percent" val="80"/>
        <cfvo type="percent" val="95"/>
        <color rgb="FFFF0000"/>
        <color rgb="FFFFFF00"/>
        <color rgb="FF1CE21C"/>
      </colorScale>
    </cfRule>
  </conditionalFormatting>
  <conditionalFormatting sqref="O4:P18">
    <cfRule type="colorScale" priority="4">
      <colorScale>
        <cfvo type="min"/>
        <cfvo type="percent" val="80"/>
        <cfvo type="percent" val="95"/>
        <color rgb="FFFF0000"/>
        <color rgb="FFFFFF00"/>
        <color rgb="FF1CE21C"/>
      </colorScale>
    </cfRule>
  </conditionalFormatting>
  <conditionalFormatting sqref="Q4:Q19">
    <cfRule type="colorScale" priority="3">
      <colorScale>
        <cfvo type="min"/>
        <cfvo type="percent" val="80"/>
        <cfvo type="percent" val="95"/>
        <color rgb="FFFF0000"/>
        <color rgb="FFFFFF00"/>
        <color rgb="FF1CE21C"/>
      </colorScale>
    </cfRule>
  </conditionalFormatting>
  <conditionalFormatting sqref="R4:R18">
    <cfRule type="colorScale" priority="2">
      <colorScale>
        <cfvo type="min"/>
        <cfvo type="percent" val="80"/>
        <cfvo type="percent" val="95"/>
        <color rgb="FFFF0000"/>
        <color rgb="FFFFFF00"/>
        <color rgb="FF1CE21C"/>
      </colorScale>
    </cfRule>
  </conditionalFormatting>
  <conditionalFormatting sqref="C19:R19">
    <cfRule type="colorScale" priority="1">
      <colorScale>
        <cfvo type="min"/>
        <cfvo type="percent" val="80"/>
        <cfvo type="percent" val="95"/>
        <color rgb="FFFF0000"/>
        <color rgb="FFFFFF00"/>
        <color rgb="FF1CE21C"/>
      </colorScale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workbookViewId="0">
      <selection activeCell="N17" sqref="N17"/>
    </sheetView>
  </sheetViews>
  <sheetFormatPr defaultRowHeight="15"/>
  <cols>
    <col min="1" max="1" width="4.7109375" customWidth="1"/>
    <col min="2" max="2" width="31.7109375" customWidth="1"/>
  </cols>
  <sheetData>
    <row r="1" spans="1:12">
      <c r="B1" t="s">
        <v>118</v>
      </c>
    </row>
    <row r="2" spans="1:12" ht="15.75" thickBot="1"/>
    <row r="3" spans="1:12" ht="15.75" thickBot="1">
      <c r="A3" s="1"/>
      <c r="B3" s="262" t="s">
        <v>88</v>
      </c>
      <c r="C3" s="266" t="s">
        <v>114</v>
      </c>
      <c r="D3" s="267"/>
      <c r="E3" s="268" t="s">
        <v>115</v>
      </c>
      <c r="F3" s="268"/>
      <c r="G3" s="266" t="s">
        <v>116</v>
      </c>
      <c r="H3" s="267"/>
      <c r="I3" s="268" t="s">
        <v>117</v>
      </c>
      <c r="J3" s="268"/>
      <c r="K3" s="264" t="s">
        <v>101</v>
      </c>
      <c r="L3" s="265"/>
    </row>
    <row r="4" spans="1:12" ht="16.5" thickBot="1">
      <c r="A4" s="144" t="s">
        <v>100</v>
      </c>
      <c r="B4" s="263"/>
      <c r="C4" s="147">
        <v>2020</v>
      </c>
      <c r="D4" s="148">
        <v>2021</v>
      </c>
      <c r="E4" s="149">
        <v>2020</v>
      </c>
      <c r="F4" s="149">
        <v>2021</v>
      </c>
      <c r="G4" s="147">
        <v>2020</v>
      </c>
      <c r="H4" s="148">
        <v>2021</v>
      </c>
      <c r="I4" s="149">
        <v>2020</v>
      </c>
      <c r="J4" s="149">
        <v>2021</v>
      </c>
      <c r="K4" s="147">
        <v>2020</v>
      </c>
      <c r="L4" s="148">
        <v>2021</v>
      </c>
    </row>
    <row r="5" spans="1:12" ht="15.75">
      <c r="A5" s="118">
        <v>1</v>
      </c>
      <c r="B5" s="120" t="s">
        <v>123</v>
      </c>
      <c r="C5" s="151">
        <f>'15 sekolah'!F4</f>
        <v>0.76733333333333331</v>
      </c>
      <c r="D5" s="152" t="e">
        <f>'DATA 2021'!F4</f>
        <v>#DIV/0!</v>
      </c>
      <c r="E5" s="151" t="str">
        <f>'15 sekolah'!J4</f>
        <v xml:space="preserve"> </v>
      </c>
      <c r="F5" s="153" t="e">
        <f>'DATA 2021'!J4</f>
        <v>#DIV/0!</v>
      </c>
      <c r="G5" s="152">
        <f>'15 sekolah'!N4</f>
        <v>0.68269999999999997</v>
      </c>
      <c r="H5" s="152" t="e">
        <f>'DATA 2021'!N4</f>
        <v>#DIV/0!</v>
      </c>
      <c r="I5" s="151">
        <f>'15 sekolah'!Q4</f>
        <v>0.76129999999999998</v>
      </c>
      <c r="J5" s="153" t="e">
        <f>'DATA 2021'!Q4</f>
        <v>#DIV/0!</v>
      </c>
      <c r="K5" s="152">
        <f>'15 sekolah'!R4</f>
        <v>0.7340875</v>
      </c>
      <c r="L5" s="153" t="e">
        <f>'DATA 2021'!R4</f>
        <v>#DIV/0!</v>
      </c>
    </row>
    <row r="6" spans="1:12" ht="15.75">
      <c r="A6" s="119">
        <v>2</v>
      </c>
      <c r="B6" s="120" t="s">
        <v>124</v>
      </c>
      <c r="C6" s="154">
        <f>'15 sekolah'!F5</f>
        <v>0.89680000000000015</v>
      </c>
      <c r="D6" s="150" t="e">
        <f>'DATA 2021'!F5</f>
        <v>#DIV/0!</v>
      </c>
      <c r="E6" s="154" t="str">
        <f>'15 sekolah'!J5</f>
        <v xml:space="preserve"> </v>
      </c>
      <c r="F6" s="155" t="e">
        <f>'DATA 2021'!J5</f>
        <v>#DIV/0!</v>
      </c>
      <c r="G6" s="150">
        <f>'15 sekolah'!N5</f>
        <v>0.74630000000000007</v>
      </c>
      <c r="H6" s="150" t="e">
        <f>'DATA 2021'!N5</f>
        <v>#DIV/0!</v>
      </c>
      <c r="I6" s="154">
        <f>'15 sekolah'!Q5</f>
        <v>0.56309999999999993</v>
      </c>
      <c r="J6" s="155" t="e">
        <f>'DATA 2021'!Q5</f>
        <v>#DIV/0!</v>
      </c>
      <c r="K6" s="150">
        <f>'15 sekolah'!R5</f>
        <v>0.75693750000000004</v>
      </c>
      <c r="L6" s="155" t="e">
        <f>'DATA 2021'!R5</f>
        <v>#DIV/0!</v>
      </c>
    </row>
    <row r="7" spans="1:12" ht="15.75">
      <c r="A7" s="119">
        <v>3</v>
      </c>
      <c r="B7" s="121" t="s">
        <v>102</v>
      </c>
      <c r="C7" s="154">
        <f>'15 sekolah'!F6</f>
        <v>0.89346666666666674</v>
      </c>
      <c r="D7" s="150" t="e">
        <f>'DATA 2021'!F6</f>
        <v>#DIV/0!</v>
      </c>
      <c r="E7" s="154" t="str">
        <f>'15 sekolah'!J6</f>
        <v xml:space="preserve"> </v>
      </c>
      <c r="F7" s="155" t="e">
        <f>'DATA 2021'!J6</f>
        <v>#DIV/0!</v>
      </c>
      <c r="G7" s="150">
        <f>'15 sekolah'!N6</f>
        <v>0.7374666666666666</v>
      </c>
      <c r="H7" s="150" t="e">
        <f>'DATA 2021'!N6</f>
        <v>#DIV/0!</v>
      </c>
      <c r="I7" s="154">
        <f>'15 sekolah'!Q6</f>
        <v>0.61165000000000003</v>
      </c>
      <c r="J7" s="155" t="e">
        <f>'DATA 2021'!Q6</f>
        <v>#DIV/0!</v>
      </c>
      <c r="K7" s="150">
        <f>'15 sekolah'!R6</f>
        <v>0.76451249999999993</v>
      </c>
      <c r="L7" s="155" t="e">
        <f>'DATA 2021'!R6</f>
        <v>#DIV/0!</v>
      </c>
    </row>
    <row r="8" spans="1:12" ht="15.75">
      <c r="A8" s="119">
        <v>4</v>
      </c>
      <c r="B8" s="121" t="s">
        <v>103</v>
      </c>
      <c r="C8" s="154">
        <f>'15 sekolah'!F7</f>
        <v>0.89259999999999995</v>
      </c>
      <c r="D8" s="150" t="e">
        <f>'DATA 2021'!F7</f>
        <v>#DIV/0!</v>
      </c>
      <c r="E8" s="154">
        <f>'15 sekolah'!J7</f>
        <v>0.81869999999999998</v>
      </c>
      <c r="F8" s="155" t="e">
        <f>'DATA 2021'!J7</f>
        <v>#DIV/0!</v>
      </c>
      <c r="G8" s="150">
        <f>'15 sekolah'!N7</f>
        <v>0.77723333333333322</v>
      </c>
      <c r="H8" s="150" t="e">
        <f>'DATA 2021'!N7</f>
        <v>#DIV/0!</v>
      </c>
      <c r="I8" s="154">
        <f>'15 sekolah'!Q7</f>
        <v>0.63239999999999996</v>
      </c>
      <c r="J8" s="155" t="e">
        <f>'DATA 2021'!Q7</f>
        <v>#DIV/0!</v>
      </c>
      <c r="K8" s="150">
        <f>'15 sekolah'!R7</f>
        <v>0.7881111111111111</v>
      </c>
      <c r="L8" s="155" t="e">
        <f>'DATA 2021'!R7</f>
        <v>#DIV/0!</v>
      </c>
    </row>
    <row r="9" spans="1:12" ht="15.75">
      <c r="A9" s="119">
        <v>5</v>
      </c>
      <c r="B9" s="121" t="s">
        <v>125</v>
      </c>
      <c r="C9" s="154">
        <f>'15 sekolah'!F8</f>
        <v>0.93153333333333332</v>
      </c>
      <c r="D9" s="150" t="e">
        <f>'DATA 2021'!F8</f>
        <v>#DIV/0!</v>
      </c>
      <c r="E9" s="154" t="str">
        <f>'15 sekolah'!J8</f>
        <v xml:space="preserve"> </v>
      </c>
      <c r="F9" s="155" t="e">
        <f>'DATA 2021'!J8</f>
        <v>#DIV/0!</v>
      </c>
      <c r="G9" s="150">
        <f>'15 sekolah'!N8</f>
        <v>0.73399999999999999</v>
      </c>
      <c r="H9" s="150" t="e">
        <f>'DATA 2021'!N8</f>
        <v>#DIV/0!</v>
      </c>
      <c r="I9" s="154">
        <f>'15 sekolah'!Q8</f>
        <v>0.71475</v>
      </c>
      <c r="J9" s="155" t="e">
        <f>'DATA 2021'!Q8</f>
        <v>#DIV/0!</v>
      </c>
      <c r="K9" s="150">
        <f>'15 sekolah'!R8</f>
        <v>0.80326249999999999</v>
      </c>
      <c r="L9" s="155" t="e">
        <f>'DATA 2021'!R8</f>
        <v>#DIV/0!</v>
      </c>
    </row>
    <row r="10" spans="1:12" ht="15.75">
      <c r="A10" s="119">
        <v>6</v>
      </c>
      <c r="B10" s="121" t="s">
        <v>104</v>
      </c>
      <c r="C10" s="154">
        <f>'15 sekolah'!F9</f>
        <v>0.90436666666666665</v>
      </c>
      <c r="D10" s="150" t="e">
        <f>'DATA 2021'!F9</f>
        <v>#DIV/0!</v>
      </c>
      <c r="E10" s="154">
        <f>'15 sekolah'!J9</f>
        <v>0.79659999999999997</v>
      </c>
      <c r="F10" s="155" t="e">
        <f>'DATA 2021'!J9</f>
        <v>#DIV/0!</v>
      </c>
      <c r="G10" s="150">
        <f>'15 sekolah'!N9</f>
        <v>0.82766666666666666</v>
      </c>
      <c r="H10" s="150" t="e">
        <f>'DATA 2021'!N9</f>
        <v>#DIV/0!</v>
      </c>
      <c r="I10" s="154">
        <f>'15 sekolah'!Q9</f>
        <v>0.62339999999999995</v>
      </c>
      <c r="J10" s="155" t="e">
        <f>'DATA 2021'!Q9</f>
        <v>#DIV/0!</v>
      </c>
      <c r="K10" s="150">
        <f>'15 sekolah'!R9</f>
        <v>0.80438888888888882</v>
      </c>
      <c r="L10" s="155" t="e">
        <f>'DATA 2021'!R9</f>
        <v>#DIV/0!</v>
      </c>
    </row>
    <row r="11" spans="1:12" ht="15.75">
      <c r="A11" s="119">
        <v>7</v>
      </c>
      <c r="B11" s="121" t="s">
        <v>105</v>
      </c>
      <c r="C11" s="154">
        <f>'15 sekolah'!F10</f>
        <v>0.91366666666666674</v>
      </c>
      <c r="D11" s="150" t="e">
        <f>'DATA 2021'!F10</f>
        <v>#DIV/0!</v>
      </c>
      <c r="E11" s="154" t="str">
        <f>'15 sekolah'!J10</f>
        <v xml:space="preserve"> </v>
      </c>
      <c r="F11" s="155" t="e">
        <f>'DATA 2021'!J10</f>
        <v>#DIV/0!</v>
      </c>
      <c r="G11" s="150">
        <f>'15 sekolah'!N10</f>
        <v>0.80293333333333339</v>
      </c>
      <c r="H11" s="150" t="e">
        <f>'DATA 2021'!N10</f>
        <v>#DIV/0!</v>
      </c>
      <c r="I11" s="154">
        <f>'15 sekolah'!Q10</f>
        <v>0.68025000000000002</v>
      </c>
      <c r="J11" s="155" t="e">
        <f>'DATA 2021'!Q10</f>
        <v>#DIV/0!</v>
      </c>
      <c r="K11" s="150">
        <f>'15 sekolah'!R10</f>
        <v>0.8137875</v>
      </c>
      <c r="L11" s="155" t="e">
        <f>'DATA 2021'!R10</f>
        <v>#DIV/0!</v>
      </c>
    </row>
    <row r="12" spans="1:12" ht="15.75">
      <c r="A12" s="119">
        <v>8</v>
      </c>
      <c r="B12" s="121" t="s">
        <v>106</v>
      </c>
      <c r="C12" s="154">
        <f>'15 sekolah'!F11</f>
        <v>0.89349999999999996</v>
      </c>
      <c r="D12" s="150" t="e">
        <f>'DATA 2021'!F11</f>
        <v>#DIV/0!</v>
      </c>
      <c r="E12" s="154">
        <f>'15 sekolah'!J11</f>
        <v>0.82240000000000002</v>
      </c>
      <c r="F12" s="155" t="e">
        <f>'DATA 2021'!J11</f>
        <v>#DIV/0!</v>
      </c>
      <c r="G12" s="150">
        <f>'15 sekolah'!N11</f>
        <v>0.78843333333333332</v>
      </c>
      <c r="H12" s="150" t="e">
        <f>'DATA 2021'!N11</f>
        <v>#DIV/0!</v>
      </c>
      <c r="I12" s="154">
        <f>'15 sekolah'!Q11</f>
        <v>0.73845000000000005</v>
      </c>
      <c r="J12" s="155" t="e">
        <f>'DATA 2021'!Q11</f>
        <v>#DIV/0!</v>
      </c>
      <c r="K12" s="150">
        <f>'15 sekolah'!R11</f>
        <v>0.81612222222222219</v>
      </c>
      <c r="L12" s="155" t="e">
        <f>'DATA 2021'!R11</f>
        <v>#DIV/0!</v>
      </c>
    </row>
    <row r="13" spans="1:12" ht="15.75">
      <c r="A13" s="119">
        <v>9</v>
      </c>
      <c r="B13" s="121" t="s">
        <v>107</v>
      </c>
      <c r="C13" s="154">
        <f>'15 sekolah'!F12</f>
        <v>0.95130000000000015</v>
      </c>
      <c r="D13" s="150" t="e">
        <f>'DATA 2021'!F12</f>
        <v>#DIV/0!</v>
      </c>
      <c r="E13" s="154" t="str">
        <f>'15 sekolah'!J12</f>
        <v xml:space="preserve"> </v>
      </c>
      <c r="F13" s="155" t="e">
        <f>'DATA 2021'!J12</f>
        <v>#DIV/0!</v>
      </c>
      <c r="G13" s="150">
        <f>'15 sekolah'!N12</f>
        <v>0.88403333333333334</v>
      </c>
      <c r="H13" s="150" t="e">
        <f>'DATA 2021'!N12</f>
        <v>#DIV/0!</v>
      </c>
      <c r="I13" s="154">
        <f>'15 sekolah'!Q12</f>
        <v>0.57145000000000001</v>
      </c>
      <c r="J13" s="155" t="e">
        <f>'DATA 2021'!Q12</f>
        <v>#DIV/0!</v>
      </c>
      <c r="K13" s="150">
        <f>'15 sekolah'!R12</f>
        <v>0.83111250000000003</v>
      </c>
      <c r="L13" s="155" t="e">
        <f>'DATA 2021'!R12</f>
        <v>#DIV/0!</v>
      </c>
    </row>
    <row r="14" spans="1:12" ht="15.75">
      <c r="A14" s="119">
        <v>10</v>
      </c>
      <c r="B14" s="121" t="s">
        <v>126</v>
      </c>
      <c r="C14" s="154">
        <f>'15 sekolah'!F13</f>
        <v>0.9075333333333333</v>
      </c>
      <c r="D14" s="150" t="e">
        <f>'DATA 2021'!F13</f>
        <v>#DIV/0!</v>
      </c>
      <c r="E14" s="154">
        <f>'15 sekolah'!J13</f>
        <v>0.84130000000000005</v>
      </c>
      <c r="F14" s="155" t="e">
        <f>'DATA 2021'!J13</f>
        <v>#DIV/0!</v>
      </c>
      <c r="G14" s="150">
        <f>'15 sekolah'!N13</f>
        <v>0.7936333333333333</v>
      </c>
      <c r="H14" s="150" t="e">
        <f>'DATA 2021'!N13</f>
        <v>#DIV/0!</v>
      </c>
      <c r="I14" s="154">
        <f>'15 sekolah'!Q13</f>
        <v>0.77629999999999999</v>
      </c>
      <c r="J14" s="155" t="e">
        <f>'DATA 2021'!Q13</f>
        <v>#DIV/0!</v>
      </c>
      <c r="K14" s="150">
        <f>'15 sekolah'!R13</f>
        <v>0.83304444444444448</v>
      </c>
      <c r="L14" s="155" t="e">
        <f>'DATA 2021'!R13</f>
        <v>#DIV/0!</v>
      </c>
    </row>
    <row r="15" spans="1:12" ht="15.75">
      <c r="A15" s="119">
        <v>11</v>
      </c>
      <c r="B15" s="121" t="s">
        <v>108</v>
      </c>
      <c r="C15" s="154">
        <f>'15 sekolah'!F14</f>
        <v>0.95679999999999998</v>
      </c>
      <c r="D15" s="150" t="e">
        <f>'DATA 2021'!F14</f>
        <v>#DIV/0!</v>
      </c>
      <c r="E15" s="154" t="str">
        <f>'15 sekolah'!J14</f>
        <v xml:space="preserve"> </v>
      </c>
      <c r="F15" s="155" t="e">
        <f>'DATA 2021'!J14</f>
        <v>#DIV/0!</v>
      </c>
      <c r="G15" s="150">
        <f>'15 sekolah'!N14</f>
        <v>0.79669999999999996</v>
      </c>
      <c r="H15" s="150" t="e">
        <f>'DATA 2021'!N14</f>
        <v>#DIV/0!</v>
      </c>
      <c r="I15" s="154">
        <f>'15 sekolah'!Q14</f>
        <v>0.70565</v>
      </c>
      <c r="J15" s="155" t="e">
        <f>'DATA 2021'!Q14</f>
        <v>#DIV/0!</v>
      </c>
      <c r="K15" s="150">
        <f>'15 sekolah'!R14</f>
        <v>0.83397499999999991</v>
      </c>
      <c r="L15" s="155" t="e">
        <f>'DATA 2021'!R14</f>
        <v>#DIV/0!</v>
      </c>
    </row>
    <row r="16" spans="1:12" ht="15.75">
      <c r="A16" s="119">
        <v>12</v>
      </c>
      <c r="B16" s="121" t="s">
        <v>109</v>
      </c>
      <c r="C16" s="154">
        <f>'15 sekolah'!F15</f>
        <v>0.91590000000000005</v>
      </c>
      <c r="D16" s="150" t="e">
        <f>'DATA 2021'!F15</f>
        <v>#DIV/0!</v>
      </c>
      <c r="E16" s="154">
        <f>'15 sekolah'!J15</f>
        <v>0.89080000000000004</v>
      </c>
      <c r="F16" s="155" t="e">
        <f>'DATA 2021'!J15</f>
        <v>#DIV/0!</v>
      </c>
      <c r="G16" s="150">
        <f>'15 sekolah'!N15</f>
        <v>0.86710000000000009</v>
      </c>
      <c r="H16" s="150" t="e">
        <f>'DATA 2021'!N15</f>
        <v>#DIV/0!</v>
      </c>
      <c r="I16" s="154">
        <f>'15 sekolah'!Q15</f>
        <v>0.66155000000000008</v>
      </c>
      <c r="J16" s="155" t="e">
        <f>'DATA 2021'!Q15</f>
        <v>#DIV/0!</v>
      </c>
      <c r="K16" s="150">
        <f>'15 sekolah'!R15</f>
        <v>0.84032222222222219</v>
      </c>
      <c r="L16" s="155" t="e">
        <f>'DATA 2021'!R15</f>
        <v>#DIV/0!</v>
      </c>
    </row>
    <row r="17" spans="1:12" ht="15.75">
      <c r="A17" s="119">
        <v>13</v>
      </c>
      <c r="B17" s="121" t="s">
        <v>127</v>
      </c>
      <c r="C17" s="154">
        <f>'15 sekolah'!F16</f>
        <v>0.91080000000000005</v>
      </c>
      <c r="D17" s="150" t="e">
        <f>'DATA 2021'!F16</f>
        <v>#DIV/0!</v>
      </c>
      <c r="E17" s="154" t="str">
        <f>'15 sekolah'!J16</f>
        <v xml:space="preserve"> </v>
      </c>
      <c r="F17" s="155" t="e">
        <f>'DATA 2021'!J16</f>
        <v>#DIV/0!</v>
      </c>
      <c r="G17" s="150">
        <f>'15 sekolah'!N16</f>
        <v>0.78693333333333337</v>
      </c>
      <c r="H17" s="150" t="e">
        <f>'DATA 2021'!N16</f>
        <v>#DIV/0!</v>
      </c>
      <c r="I17" s="154">
        <f>'15 sekolah'!Q16</f>
        <v>0.79499999999999993</v>
      </c>
      <c r="J17" s="155" t="e">
        <f>'DATA 2021'!Q16</f>
        <v>#DIV/0!</v>
      </c>
      <c r="K17" s="150">
        <f>'15 sekolah'!R16</f>
        <v>0.83540000000000003</v>
      </c>
      <c r="L17" s="155" t="e">
        <f>'DATA 2021'!R16</f>
        <v>#DIV/0!</v>
      </c>
    </row>
    <row r="18" spans="1:12" ht="15.75">
      <c r="A18" s="119">
        <v>14</v>
      </c>
      <c r="B18" s="121" t="s">
        <v>110</v>
      </c>
      <c r="C18" s="154">
        <f>'15 sekolah'!F17</f>
        <v>0.90743333333333343</v>
      </c>
      <c r="D18" s="150" t="e">
        <f>'DATA 2021'!F17</f>
        <v>#DIV/0!</v>
      </c>
      <c r="E18" s="154">
        <f>'15 sekolah'!J17</f>
        <v>0.79810000000000003</v>
      </c>
      <c r="F18" s="155" t="e">
        <f>'DATA 2021'!J17</f>
        <v>#DIV/0!</v>
      </c>
      <c r="G18" s="150">
        <f>'15 sekolah'!N17</f>
        <v>0.82426666666666681</v>
      </c>
      <c r="H18" s="150" t="e">
        <f>'DATA 2021'!N17</f>
        <v>#DIV/0!</v>
      </c>
      <c r="I18" s="154">
        <f>'15 sekolah'!Q17</f>
        <v>0.80135000000000001</v>
      </c>
      <c r="J18" s="155" t="e">
        <f>'DATA 2021'!Q17</f>
        <v>#DIV/0!</v>
      </c>
      <c r="K18" s="150">
        <f>'15 sekolah'!R17</f>
        <v>0.84398888888888901</v>
      </c>
      <c r="L18" s="155" t="e">
        <f>'DATA 2021'!R17</f>
        <v>#DIV/0!</v>
      </c>
    </row>
    <row r="19" spans="1:12" ht="16.5" thickBot="1">
      <c r="A19" s="119">
        <v>15</v>
      </c>
      <c r="B19" s="132" t="s">
        <v>111</v>
      </c>
      <c r="C19" s="154">
        <f>'15 sekolah'!F18</f>
        <v>0.91069999999999995</v>
      </c>
      <c r="D19" s="150" t="e">
        <f>'DATA 2021'!F18</f>
        <v>#DIV/0!</v>
      </c>
      <c r="E19" s="154">
        <f>'15 sekolah'!J18</f>
        <v>0.88739999999999997</v>
      </c>
      <c r="F19" s="155" t="e">
        <f>'DATA 2021'!J18</f>
        <v>#DIV/0!</v>
      </c>
      <c r="G19" s="150">
        <f>'15 sekolah'!N18</f>
        <v>0.83210000000000006</v>
      </c>
      <c r="H19" s="150" t="e">
        <f>'DATA 2021'!N18</f>
        <v>#DIV/0!</v>
      </c>
      <c r="I19" s="154">
        <f>'15 sekolah'!Q18</f>
        <v>0.78620000000000001</v>
      </c>
      <c r="J19" s="155" t="e">
        <f>'DATA 2021'!Q18</f>
        <v>#DIV/0!</v>
      </c>
      <c r="K19" s="150">
        <f>'15 sekolah'!R18</f>
        <v>0.85424444444444447</v>
      </c>
      <c r="L19" s="155" t="e">
        <f>'DATA 2021'!R18</f>
        <v>#DIV/0!</v>
      </c>
    </row>
    <row r="20" spans="1:12" ht="16.5" thickBot="1">
      <c r="A20" s="145"/>
      <c r="B20" s="146" t="s">
        <v>112</v>
      </c>
      <c r="C20" s="156">
        <f>'15 sekolah'!F19</f>
        <v>0.9035822222222224</v>
      </c>
      <c r="D20" s="157" t="e">
        <f>'DATA 2021'!F19</f>
        <v>#DIV/0!</v>
      </c>
      <c r="E20" s="156">
        <f>'15 sekolah'!J19</f>
        <v>0.83647142857142853</v>
      </c>
      <c r="F20" s="158" t="e">
        <f>'DATA 2021'!J19</f>
        <v>#DIV/0!</v>
      </c>
      <c r="G20" s="157">
        <f>'15 sekolah'!N19</f>
        <v>0.79209999999999992</v>
      </c>
      <c r="H20" s="157" t="e">
        <f>'DATA 2021'!N19</f>
        <v>#DIV/0!</v>
      </c>
      <c r="I20" s="156">
        <f>'15 sekolah'!Q19</f>
        <v>0.69485333333333332</v>
      </c>
      <c r="J20" s="158" t="e">
        <f>'DATA 2021'!Q19</f>
        <v>#DIV/0!</v>
      </c>
      <c r="K20" s="157">
        <f>'15 sekolah'!R19</f>
        <v>0.81258052910052903</v>
      </c>
      <c r="L20" s="158" t="e">
        <f>'DATA 2021'!R19</f>
        <v>#DIV/0!</v>
      </c>
    </row>
  </sheetData>
  <mergeCells count="6">
    <mergeCell ref="B3:B4"/>
    <mergeCell ref="K3:L3"/>
    <mergeCell ref="C3:D3"/>
    <mergeCell ref="E3:F3"/>
    <mergeCell ref="G3:H3"/>
    <mergeCell ref="I3:J3"/>
  </mergeCells>
  <conditionalFormatting sqref="C5:L20">
    <cfRule type="colorScale" priority="1">
      <colorScale>
        <cfvo type="min"/>
        <cfvo type="percent" val="80"/>
        <cfvo type="percent" val="95"/>
        <color rgb="FFFF0000"/>
        <color rgb="FFFFFF00"/>
        <color rgb="FF1CE21C"/>
      </colorScale>
    </cfRule>
  </conditionalFormatting>
  <pageMargins left="0.70866141732283472" right="0.70866141732283472" top="0.74803149606299213" bottom="0.74803149606299213" header="0.31496062992125984" footer="0.31496062992125984"/>
  <pageSetup paperSize="9" scale="7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10"/>
  <sheetViews>
    <sheetView workbookViewId="0">
      <selection activeCell="B11" sqref="B11"/>
    </sheetView>
  </sheetViews>
  <sheetFormatPr defaultRowHeight="15"/>
  <cols>
    <col min="3" max="3" width="14" customWidth="1"/>
    <col min="4" max="4" width="32.42578125" customWidth="1"/>
    <col min="5" max="5" width="25.28515625" customWidth="1"/>
  </cols>
  <sheetData>
    <row r="1" spans="2:14" ht="15.75" thickBot="1"/>
    <row r="2" spans="2:14" ht="15" customHeight="1">
      <c r="B2" s="252" t="s">
        <v>63</v>
      </c>
      <c r="C2" s="252"/>
      <c r="D2" s="252"/>
      <c r="E2" s="252"/>
    </row>
    <row r="3" spans="2:14">
      <c r="B3" s="179"/>
      <c r="C3" s="179"/>
      <c r="D3" s="179"/>
      <c r="E3" s="179"/>
      <c r="F3" s="179"/>
      <c r="G3" s="179"/>
      <c r="H3" s="179"/>
      <c r="I3" s="179"/>
      <c r="J3" s="179"/>
      <c r="K3" s="179"/>
      <c r="L3" s="179"/>
      <c r="M3" s="179"/>
      <c r="N3" s="179"/>
    </row>
    <row r="4" spans="2:14" ht="15.75" thickBot="1"/>
    <row r="5" spans="2:14" ht="15.75" thickBot="1">
      <c r="B5" s="180" t="s">
        <v>100</v>
      </c>
      <c r="C5" s="181" t="s">
        <v>46</v>
      </c>
      <c r="D5" s="181" t="s">
        <v>136</v>
      </c>
      <c r="E5" s="182" t="s">
        <v>137</v>
      </c>
    </row>
    <row r="6" spans="2:14">
      <c r="B6">
        <v>1</v>
      </c>
      <c r="C6" s="178">
        <v>44166</v>
      </c>
      <c r="D6" t="s">
        <v>138</v>
      </c>
    </row>
    <row r="7" spans="2:14">
      <c r="B7">
        <v>2</v>
      </c>
      <c r="C7" s="178">
        <v>44197</v>
      </c>
      <c r="D7" t="s">
        <v>139</v>
      </c>
    </row>
    <row r="8" spans="2:14">
      <c r="B8">
        <v>3</v>
      </c>
      <c r="C8" s="178">
        <v>44197</v>
      </c>
      <c r="D8" t="s">
        <v>140</v>
      </c>
    </row>
    <row r="9" spans="2:14">
      <c r="B9">
        <v>4</v>
      </c>
      <c r="C9" s="178">
        <v>44228</v>
      </c>
      <c r="D9" t="s">
        <v>141</v>
      </c>
    </row>
    <row r="10" spans="2:14">
      <c r="B10">
        <v>5</v>
      </c>
    </row>
  </sheetData>
  <mergeCells count="1">
    <mergeCell ref="B2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OPPMKTKM2021</vt:lpstr>
      <vt:lpstr>sPeCt</vt:lpstr>
      <vt:lpstr>15 sekolah</vt:lpstr>
      <vt:lpstr>DATA 2021</vt:lpstr>
      <vt:lpstr>SUKU TAHUNAN</vt:lpstr>
      <vt:lpstr>JADUALPERBATUAN</vt:lpstr>
    </vt:vector>
  </TitlesOfParts>
  <Company>Grizli777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2021-02-19T07:06:34Z</cp:lastPrinted>
  <dcterms:created xsi:type="dcterms:W3CDTF">2013-12-02T00:36:25Z</dcterms:created>
  <dcterms:modified xsi:type="dcterms:W3CDTF">2021-02-24T00:59:21Z</dcterms:modified>
</cp:coreProperties>
</file>